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janpiaoffice-my.sharepoint.com/personal/janpia-user_janpiaoffice_onmicrosoft_com1/Documents/共有/事業部/公募申請様式_様式２－７/様式３/0718正式版/HP公開0719/"/>
    </mc:Choice>
  </mc:AlternateContent>
  <xr:revisionPtr revIDLastSave="10" documentId="8_{9657099E-6567-40F9-ADD1-BCA4DA5CA54F}" xr6:coauthVersionLast="43" xr6:coauthVersionMax="43" xr10:uidLastSave="{950E5310-E12A-46B3-95DC-62707ACFB7EC}"/>
  <bookViews>
    <workbookView xWindow="-120" yWindow="-120" windowWidth="20730" windowHeight="11160" xr2:uid="{00000000-000D-0000-FFFF-FFFF00000000}"/>
  </bookViews>
  <sheets>
    <sheet name="様式3-1" sheetId="1" r:id="rId1"/>
    <sheet name="様式3-2" sheetId="6" r:id="rId2"/>
    <sheet name="様式3-3" sheetId="21" r:id="rId3"/>
    <sheet name="様式3-4" sheetId="34" r:id="rId4"/>
    <sheet name="様式3-5" sheetId="9" r:id="rId5"/>
    <sheet name="様式3-6" sheetId="35" r:id="rId6"/>
  </sheets>
  <definedNames>
    <definedName name="_xlnm.Print_Area" localSheetId="0">'様式3-1'!$A$1:$G$30</definedName>
    <definedName name="_xlnm.Print_Area" localSheetId="1">'様式3-2'!$A$1:$E$28</definedName>
    <definedName name="_xlnm.Print_Area" localSheetId="2">'様式3-3'!$A$1:$H$19</definedName>
    <definedName name="_xlnm.Print_Area" localSheetId="3">'様式3-4'!$A$1:$Q$54</definedName>
    <definedName name="_xlnm.Print_Area" localSheetId="4">'様式3-5'!$A$1:$Q$77</definedName>
    <definedName name="_xlnm.Print_Area" localSheetId="5">'様式3-6'!$A$1:$Q$55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1" l="1"/>
  <c r="C34" i="34" l="1"/>
  <c r="D16" i="21" l="1"/>
  <c r="D17" i="21" s="1"/>
  <c r="C16" i="21"/>
  <c r="C17" i="21" s="1"/>
  <c r="C8" i="21"/>
  <c r="D9" i="1"/>
  <c r="C9" i="1"/>
  <c r="C12" i="21" l="1"/>
  <c r="D8" i="21"/>
  <c r="D12" i="21" s="1"/>
  <c r="C25" i="6" l="1"/>
  <c r="C20" i="6"/>
  <c r="C15" i="6"/>
  <c r="C10" i="6"/>
  <c r="I28" i="35"/>
  <c r="F28" i="35"/>
  <c r="I38" i="35"/>
  <c r="F38" i="35"/>
  <c r="I48" i="35"/>
  <c r="F48" i="35"/>
  <c r="L49" i="34"/>
  <c r="M12" i="35"/>
  <c r="C26" i="6" l="1"/>
  <c r="I69" i="9"/>
  <c r="I65" i="9"/>
  <c r="F65" i="9"/>
  <c r="I64" i="9"/>
  <c r="F64" i="9"/>
  <c r="I63" i="9"/>
  <c r="F63" i="9"/>
  <c r="I49" i="9"/>
  <c r="F49" i="9"/>
  <c r="I48" i="9"/>
  <c r="F48" i="9"/>
  <c r="G6" i="21" l="1"/>
  <c r="M18" i="9" l="1"/>
  <c r="M14" i="9"/>
  <c r="M32" i="35" l="1"/>
  <c r="M22" i="35"/>
  <c r="F10" i="6"/>
  <c r="F15" i="6"/>
  <c r="I50" i="35"/>
  <c r="F50" i="35"/>
  <c r="I49" i="35"/>
  <c r="F49" i="35"/>
  <c r="I47" i="35"/>
  <c r="F47" i="35"/>
  <c r="I46" i="35"/>
  <c r="F46" i="35"/>
  <c r="I45" i="35"/>
  <c r="F45" i="35"/>
  <c r="I44" i="35"/>
  <c r="F44" i="35"/>
  <c r="I43" i="35"/>
  <c r="F43" i="35"/>
  <c r="I42" i="35"/>
  <c r="F42" i="35"/>
  <c r="I40" i="35"/>
  <c r="F40" i="35"/>
  <c r="I39" i="35"/>
  <c r="F39" i="35"/>
  <c r="I37" i="35"/>
  <c r="F37" i="35"/>
  <c r="I36" i="35"/>
  <c r="F36" i="35"/>
  <c r="I35" i="35"/>
  <c r="F35" i="35"/>
  <c r="I34" i="35"/>
  <c r="F34" i="35"/>
  <c r="I33" i="35"/>
  <c r="F33" i="35"/>
  <c r="I32" i="35"/>
  <c r="F32" i="35"/>
  <c r="M49" i="34"/>
  <c r="I49" i="34"/>
  <c r="F49" i="34"/>
  <c r="I48" i="34"/>
  <c r="F48" i="34"/>
  <c r="I47" i="34"/>
  <c r="F47" i="34"/>
  <c r="I46" i="34"/>
  <c r="F46" i="34"/>
  <c r="I45" i="34"/>
  <c r="F45" i="34"/>
  <c r="I44" i="34"/>
  <c r="F44" i="34"/>
  <c r="I43" i="34"/>
  <c r="F43" i="34"/>
  <c r="I42" i="34"/>
  <c r="F42" i="34"/>
  <c r="I41" i="34"/>
  <c r="F41" i="34"/>
  <c r="I39" i="34"/>
  <c r="I38" i="34"/>
  <c r="I37" i="34"/>
  <c r="I36" i="34"/>
  <c r="I35" i="34"/>
  <c r="I34" i="34"/>
  <c r="I33" i="34"/>
  <c r="I32" i="34"/>
  <c r="I31" i="34"/>
  <c r="I28" i="34"/>
  <c r="F28" i="34"/>
  <c r="I27" i="34"/>
  <c r="F27" i="34"/>
  <c r="I67" i="9" l="1"/>
  <c r="F67" i="9"/>
  <c r="I52" i="9"/>
  <c r="F52" i="9"/>
  <c r="I37" i="9"/>
  <c r="F37" i="9"/>
  <c r="F69" i="9"/>
  <c r="I68" i="9"/>
  <c r="F68" i="9"/>
  <c r="I66" i="9"/>
  <c r="F66" i="9"/>
  <c r="F59" i="9"/>
  <c r="I54" i="9"/>
  <c r="F54" i="9"/>
  <c r="I53" i="9"/>
  <c r="F53" i="9"/>
  <c r="I51" i="9"/>
  <c r="F51" i="9"/>
  <c r="I50" i="9"/>
  <c r="F50" i="9"/>
  <c r="F44" i="9"/>
  <c r="C10" i="1"/>
  <c r="C11" i="1" l="1"/>
  <c r="C12" i="1" s="1"/>
  <c r="E16" i="21"/>
  <c r="E17" i="21" s="1"/>
  <c r="F10" i="1"/>
  <c r="F9" i="1"/>
  <c r="F11" i="1" l="1"/>
  <c r="F12" i="1" s="1"/>
  <c r="G23" i="1"/>
  <c r="B23" i="1" s="1"/>
  <c r="D10" i="1"/>
  <c r="D11" i="1" s="1"/>
  <c r="D12" i="1" s="1"/>
  <c r="F21" i="34"/>
  <c r="F33" i="9" l="1"/>
  <c r="F34" i="9"/>
  <c r="F35" i="9"/>
  <c r="F36" i="9"/>
  <c r="F38" i="9"/>
  <c r="F39" i="9"/>
  <c r="M71" i="9"/>
  <c r="L71" i="9"/>
  <c r="I71" i="9"/>
  <c r="F71" i="9"/>
  <c r="M70" i="9"/>
  <c r="L70" i="9"/>
  <c r="I70" i="9"/>
  <c r="F70" i="9"/>
  <c r="M69" i="9"/>
  <c r="L69" i="9"/>
  <c r="M68" i="9"/>
  <c r="L68" i="9"/>
  <c r="M67" i="9"/>
  <c r="L67" i="9"/>
  <c r="M66" i="9"/>
  <c r="L66" i="9"/>
  <c r="M65" i="9"/>
  <c r="L65" i="9"/>
  <c r="M64" i="9"/>
  <c r="L64" i="9"/>
  <c r="M63" i="9"/>
  <c r="L63" i="9"/>
  <c r="M61" i="9"/>
  <c r="L61" i="9"/>
  <c r="I61" i="9"/>
  <c r="F61" i="9"/>
  <c r="M60" i="9"/>
  <c r="L60" i="9"/>
  <c r="I60" i="9"/>
  <c r="F60" i="9"/>
  <c r="M59" i="9"/>
  <c r="L59" i="9"/>
  <c r="I59" i="9"/>
  <c r="M56" i="9"/>
  <c r="L56" i="9"/>
  <c r="I56" i="9"/>
  <c r="F56" i="9"/>
  <c r="M55" i="9"/>
  <c r="L55" i="9"/>
  <c r="I55" i="9"/>
  <c r="F55" i="9"/>
  <c r="M54" i="9"/>
  <c r="L54" i="9"/>
  <c r="M53" i="9"/>
  <c r="L53" i="9"/>
  <c r="M52" i="9"/>
  <c r="L52" i="9"/>
  <c r="M51" i="9"/>
  <c r="L51" i="9"/>
  <c r="M50" i="9"/>
  <c r="L50" i="9"/>
  <c r="M49" i="9"/>
  <c r="L49" i="9"/>
  <c r="M48" i="9"/>
  <c r="L48" i="9"/>
  <c r="M46" i="9"/>
  <c r="L46" i="9"/>
  <c r="I46" i="9"/>
  <c r="F46" i="9"/>
  <c r="M45" i="9"/>
  <c r="L45" i="9"/>
  <c r="I45" i="9"/>
  <c r="F45" i="9"/>
  <c r="M44" i="9"/>
  <c r="L44" i="9"/>
  <c r="I44" i="9"/>
  <c r="M41" i="9"/>
  <c r="L41" i="9"/>
  <c r="I41" i="9"/>
  <c r="F41" i="9"/>
  <c r="M40" i="9"/>
  <c r="L40" i="9"/>
  <c r="I40" i="9"/>
  <c r="F40" i="9"/>
  <c r="M39" i="9"/>
  <c r="L39" i="9"/>
  <c r="I39" i="9"/>
  <c r="M38" i="9"/>
  <c r="L38" i="9"/>
  <c r="I38" i="9"/>
  <c r="M37" i="9"/>
  <c r="L37" i="9"/>
  <c r="M36" i="9"/>
  <c r="L36" i="9"/>
  <c r="I36" i="9"/>
  <c r="M35" i="9"/>
  <c r="L35" i="9"/>
  <c r="I35" i="9"/>
  <c r="M34" i="9"/>
  <c r="L34" i="9"/>
  <c r="I34" i="9"/>
  <c r="M33" i="9"/>
  <c r="L33" i="9"/>
  <c r="I33" i="9"/>
  <c r="M31" i="9"/>
  <c r="L31" i="9"/>
  <c r="I31" i="9"/>
  <c r="F31" i="9"/>
  <c r="M30" i="9"/>
  <c r="L30" i="9"/>
  <c r="I30" i="9"/>
  <c r="F30" i="9"/>
  <c r="M29" i="9"/>
  <c r="L29" i="9"/>
  <c r="I29" i="9"/>
  <c r="F29" i="9"/>
  <c r="M50" i="35"/>
  <c r="L50" i="35"/>
  <c r="M49" i="35"/>
  <c r="L49" i="35"/>
  <c r="M48" i="35"/>
  <c r="L48" i="35"/>
  <c r="M47" i="35"/>
  <c r="L47" i="35"/>
  <c r="M46" i="35"/>
  <c r="L46" i="35"/>
  <c r="M45" i="35"/>
  <c r="L45" i="35"/>
  <c r="M44" i="35"/>
  <c r="L44" i="35"/>
  <c r="M43" i="35"/>
  <c r="L43" i="35"/>
  <c r="M42" i="35"/>
  <c r="L42" i="35"/>
  <c r="M40" i="35"/>
  <c r="L40" i="35"/>
  <c r="M39" i="35"/>
  <c r="L39" i="35"/>
  <c r="M38" i="35"/>
  <c r="L38" i="35"/>
  <c r="M37" i="35"/>
  <c r="L37" i="35"/>
  <c r="M36" i="35"/>
  <c r="L36" i="35"/>
  <c r="M35" i="35"/>
  <c r="L35" i="35"/>
  <c r="M34" i="35"/>
  <c r="L34" i="35"/>
  <c r="M33" i="35"/>
  <c r="L33" i="35"/>
  <c r="L32" i="35"/>
  <c r="M30" i="35"/>
  <c r="L30" i="35"/>
  <c r="I30" i="35"/>
  <c r="F30" i="35"/>
  <c r="M29" i="35"/>
  <c r="L29" i="35"/>
  <c r="I29" i="35"/>
  <c r="F29" i="35"/>
  <c r="M28" i="35"/>
  <c r="L28" i="35"/>
  <c r="M27" i="35"/>
  <c r="L27" i="35"/>
  <c r="I27" i="35"/>
  <c r="F27" i="35"/>
  <c r="M26" i="35"/>
  <c r="L26" i="35"/>
  <c r="I26" i="35"/>
  <c r="F26" i="35"/>
  <c r="M25" i="35"/>
  <c r="L25" i="35"/>
  <c r="I25" i="35"/>
  <c r="F25" i="35"/>
  <c r="M24" i="35"/>
  <c r="L24" i="35"/>
  <c r="I24" i="35"/>
  <c r="F24" i="35"/>
  <c r="M23" i="35"/>
  <c r="L23" i="35"/>
  <c r="I23" i="35"/>
  <c r="F23" i="35"/>
  <c r="L22" i="35"/>
  <c r="I22" i="35"/>
  <c r="F22" i="35"/>
  <c r="M20" i="35"/>
  <c r="L20" i="35"/>
  <c r="I20" i="35"/>
  <c r="F20"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L12" i="35"/>
  <c r="I12" i="35"/>
  <c r="F12" i="35"/>
  <c r="C12" i="35" l="1"/>
  <c r="C22" i="35"/>
  <c r="C48" i="35"/>
  <c r="C45" i="35"/>
  <c r="C42" i="35"/>
  <c r="C38" i="35"/>
  <c r="C28" i="35"/>
  <c r="C18" i="35"/>
  <c r="C15" i="35"/>
  <c r="C69" i="9"/>
  <c r="C66" i="9"/>
  <c r="C63" i="9"/>
  <c r="C59" i="9"/>
  <c r="N7" i="9" s="1"/>
  <c r="U7" i="9" s="1"/>
  <c r="C54" i="9"/>
  <c r="C51" i="9"/>
  <c r="C48" i="9"/>
  <c r="C44" i="9"/>
  <c r="K7" i="9" s="1"/>
  <c r="T7" i="9" s="1"/>
  <c r="C39" i="9"/>
  <c r="C36" i="9"/>
  <c r="C33" i="9"/>
  <c r="H8" i="9" s="1"/>
  <c r="S8" i="9" s="1"/>
  <c r="C29" i="9"/>
  <c r="C32" i="35"/>
  <c r="C35" i="35"/>
  <c r="C25" i="35"/>
  <c r="C31" i="35" l="1"/>
  <c r="H6" i="35" s="1"/>
  <c r="C21" i="35"/>
  <c r="C51" i="35"/>
  <c r="N6" i="35" s="1"/>
  <c r="F22" i="1" s="1"/>
  <c r="C41" i="35"/>
  <c r="C72" i="9"/>
  <c r="N8" i="9"/>
  <c r="U8" i="9" s="1"/>
  <c r="C57" i="9"/>
  <c r="K8" i="9"/>
  <c r="C42" i="9"/>
  <c r="H7" i="9"/>
  <c r="S7" i="9" s="1"/>
  <c r="E6" i="35"/>
  <c r="E7" i="35" s="1"/>
  <c r="M36" i="34"/>
  <c r="L36" i="34"/>
  <c r="F36" i="34"/>
  <c r="M35" i="34"/>
  <c r="L35" i="34"/>
  <c r="F35" i="34"/>
  <c r="M34" i="34"/>
  <c r="L34" i="34"/>
  <c r="F34" i="34"/>
  <c r="M33" i="34"/>
  <c r="L33" i="34"/>
  <c r="F33" i="34"/>
  <c r="M32" i="34"/>
  <c r="L32" i="34"/>
  <c r="F32" i="34"/>
  <c r="M31" i="34"/>
  <c r="L31" i="34"/>
  <c r="F31" i="34"/>
  <c r="G10" i="21"/>
  <c r="G9" i="21"/>
  <c r="G7" i="21"/>
  <c r="H23" i="1"/>
  <c r="C11" i="21"/>
  <c r="C52" i="35" l="1"/>
  <c r="D22" i="1"/>
  <c r="H7" i="35"/>
  <c r="H6" i="9"/>
  <c r="D18" i="1" s="1"/>
  <c r="K6" i="35"/>
  <c r="E22" i="1" s="1"/>
  <c r="K6" i="9"/>
  <c r="T8" i="9"/>
  <c r="C31" i="34"/>
  <c r="C22" i="1"/>
  <c r="C24" i="1" s="1"/>
  <c r="G11" i="21"/>
  <c r="G8" i="21"/>
  <c r="G12" i="21" s="1"/>
  <c r="Q6" i="35" l="1"/>
  <c r="S6" i="9"/>
  <c r="G22" i="1"/>
  <c r="F20" i="6"/>
  <c r="E8" i="21"/>
  <c r="E12" i="21" s="1"/>
  <c r="M11" i="34"/>
  <c r="F18" i="9" l="1"/>
  <c r="N6" i="9" l="1"/>
  <c r="E9" i="1"/>
  <c r="M12" i="34"/>
  <c r="K7" i="35" l="1"/>
  <c r="G9" i="1"/>
  <c r="T6" i="9"/>
  <c r="U6" i="9"/>
  <c r="L14" i="9"/>
  <c r="L15" i="9"/>
  <c r="L16" i="9"/>
  <c r="I14" i="9"/>
  <c r="I15" i="9"/>
  <c r="I16" i="9"/>
  <c r="F14" i="9"/>
  <c r="F15" i="9"/>
  <c r="F16" i="9"/>
  <c r="M16" i="9"/>
  <c r="M15" i="9"/>
  <c r="C14" i="9" l="1"/>
  <c r="C73" i="9"/>
  <c r="D11" i="21"/>
  <c r="E7" i="9" l="1"/>
  <c r="M19" i="9"/>
  <c r="M20" i="9"/>
  <c r="M21" i="9"/>
  <c r="M22" i="9"/>
  <c r="M23" i="9"/>
  <c r="M24" i="9"/>
  <c r="M25" i="9"/>
  <c r="M26" i="9"/>
  <c r="M13" i="34"/>
  <c r="C11" i="34" s="1"/>
  <c r="M14" i="34"/>
  <c r="M15" i="34"/>
  <c r="M16" i="34"/>
  <c r="M17" i="34"/>
  <c r="M18" i="34"/>
  <c r="M19" i="34"/>
  <c r="M21" i="34"/>
  <c r="M22" i="34"/>
  <c r="M23" i="34"/>
  <c r="M24" i="34"/>
  <c r="M25" i="34"/>
  <c r="M26" i="34"/>
  <c r="M27" i="34"/>
  <c r="M28" i="34"/>
  <c r="M29" i="34"/>
  <c r="M37" i="34"/>
  <c r="M38" i="34"/>
  <c r="M39" i="34"/>
  <c r="M41" i="34"/>
  <c r="M42" i="34"/>
  <c r="M43" i="34"/>
  <c r="M44" i="34"/>
  <c r="M45" i="34"/>
  <c r="M46" i="34"/>
  <c r="M47" i="34"/>
  <c r="M48" i="34"/>
  <c r="L19" i="9"/>
  <c r="L20" i="9"/>
  <c r="L21" i="9"/>
  <c r="L22" i="9"/>
  <c r="L23" i="9"/>
  <c r="L24" i="9"/>
  <c r="L25" i="9"/>
  <c r="L26" i="9"/>
  <c r="L18" i="9"/>
  <c r="I19" i="9"/>
  <c r="I20" i="9"/>
  <c r="I21" i="9"/>
  <c r="I22" i="9"/>
  <c r="I23" i="9"/>
  <c r="I24" i="9"/>
  <c r="I25" i="9"/>
  <c r="I26" i="9"/>
  <c r="I18" i="9"/>
  <c r="F19" i="9"/>
  <c r="F20" i="9"/>
  <c r="F21" i="9"/>
  <c r="F22" i="9"/>
  <c r="F23" i="9"/>
  <c r="F24" i="9"/>
  <c r="F25" i="9"/>
  <c r="F26" i="9"/>
  <c r="L12" i="34"/>
  <c r="L13" i="34"/>
  <c r="L14" i="34"/>
  <c r="L15" i="34"/>
  <c r="L16" i="34"/>
  <c r="L17" i="34"/>
  <c r="L18" i="34"/>
  <c r="L19" i="34"/>
  <c r="L21" i="34"/>
  <c r="L22" i="34"/>
  <c r="L23" i="34"/>
  <c r="L24" i="34"/>
  <c r="L25" i="34"/>
  <c r="L26" i="34"/>
  <c r="L27" i="34"/>
  <c r="L28" i="34"/>
  <c r="L29" i="34"/>
  <c r="L37" i="34"/>
  <c r="L38" i="34"/>
  <c r="L39" i="34"/>
  <c r="L41" i="34"/>
  <c r="L42" i="34"/>
  <c r="L43" i="34"/>
  <c r="L44" i="34"/>
  <c r="L45" i="34"/>
  <c r="L46" i="34"/>
  <c r="L47" i="34"/>
  <c r="L48" i="34"/>
  <c r="L11" i="34"/>
  <c r="I12" i="34"/>
  <c r="I13" i="34"/>
  <c r="I14" i="34"/>
  <c r="I15" i="34"/>
  <c r="I16" i="34"/>
  <c r="I17" i="34"/>
  <c r="I18" i="34"/>
  <c r="I19" i="34"/>
  <c r="I21" i="34"/>
  <c r="I22" i="34"/>
  <c r="I23" i="34"/>
  <c r="I24" i="34"/>
  <c r="I25" i="34"/>
  <c r="I26" i="34"/>
  <c r="I29" i="34"/>
  <c r="I11" i="34"/>
  <c r="F14" i="34"/>
  <c r="F15" i="34"/>
  <c r="F16" i="34"/>
  <c r="F17" i="34"/>
  <c r="F18" i="34"/>
  <c r="F19" i="34"/>
  <c r="F22" i="34"/>
  <c r="F23" i="34"/>
  <c r="F24" i="34"/>
  <c r="F25" i="34"/>
  <c r="F26" i="34"/>
  <c r="F29" i="34"/>
  <c r="F37" i="34"/>
  <c r="F38" i="34"/>
  <c r="F39" i="34"/>
  <c r="F12" i="34"/>
  <c r="F13" i="34"/>
  <c r="F11" i="34"/>
  <c r="C24" i="9" l="1"/>
  <c r="C21" i="9"/>
  <c r="C18" i="9"/>
  <c r="C44" i="34"/>
  <c r="C14" i="34"/>
  <c r="C17" i="34"/>
  <c r="C21" i="34"/>
  <c r="C24" i="34"/>
  <c r="R7" i="9"/>
  <c r="Q7" i="9"/>
  <c r="C47" i="34"/>
  <c r="C27" i="34"/>
  <c r="C37" i="34"/>
  <c r="C40" i="34" s="1"/>
  <c r="K6" i="34" s="1"/>
  <c r="C41" i="34"/>
  <c r="F8" i="21"/>
  <c r="F12" i="21" s="1"/>
  <c r="E24" i="1"/>
  <c r="F24" i="1"/>
  <c r="E10" i="1"/>
  <c r="E11" i="21"/>
  <c r="F18" i="1"/>
  <c r="J18" i="1" s="1"/>
  <c r="F16" i="21"/>
  <c r="F17" i="21" s="1"/>
  <c r="F11" i="21"/>
  <c r="C27" i="9" l="1"/>
  <c r="C74" i="9"/>
  <c r="C30" i="34"/>
  <c r="H6" i="34" s="1"/>
  <c r="C20" i="34"/>
  <c r="E6" i="34" s="1"/>
  <c r="C50" i="34"/>
  <c r="N6" i="34" s="1"/>
  <c r="G10" i="1"/>
  <c r="E11" i="1"/>
  <c r="E12" i="1" s="1"/>
  <c r="E8" i="9"/>
  <c r="G24" i="1"/>
  <c r="D24" i="1"/>
  <c r="D28" i="1" s="1"/>
  <c r="F28" i="1"/>
  <c r="F25" i="6"/>
  <c r="N7" i="35"/>
  <c r="G16" i="21"/>
  <c r="G17" i="21" s="1"/>
  <c r="R8" i="9" l="1"/>
  <c r="E6" i="9"/>
  <c r="C18" i="1" s="1"/>
  <c r="C28" i="1" s="1"/>
  <c r="C51" i="34"/>
  <c r="G11" i="1"/>
  <c r="G12" i="1" s="1"/>
  <c r="Q8" i="9"/>
  <c r="Q6" i="34"/>
  <c r="B22" i="1"/>
  <c r="H22" i="1" s="1"/>
  <c r="R6" i="9" l="1"/>
  <c r="Q6" i="9"/>
  <c r="G18" i="1" s="1"/>
  <c r="R6" i="34"/>
  <c r="E18" i="1" l="1"/>
  <c r="E28" i="1" s="1"/>
  <c r="G28" i="1" s="1"/>
  <c r="I18" i="1" l="1"/>
  <c r="Q7" i="35"/>
</calcChain>
</file>

<file path=xl/sharedStrings.xml><?xml version="1.0" encoding="utf-8"?>
<sst xmlns="http://schemas.openxmlformats.org/spreadsheetml/2006/main" count="195" uniqueCount="104">
  <si>
    <t>様式３．資金計画書</t>
    <rPh sb="0" eb="2">
      <t>ヨウシキ</t>
    </rPh>
    <rPh sb="4" eb="6">
      <t>シキン</t>
    </rPh>
    <rPh sb="6" eb="9">
      <t>ケイカクショ</t>
    </rPh>
    <phoneticPr fontId="3"/>
  </si>
  <si>
    <t>申請事業名：</t>
    <rPh sb="0" eb="2">
      <t>シンセイ</t>
    </rPh>
    <rPh sb="2" eb="4">
      <t>ジギョウ</t>
    </rPh>
    <rPh sb="4" eb="5">
      <t>メイ</t>
    </rPh>
    <phoneticPr fontId="3"/>
  </si>
  <si>
    <t>1. 事業費の調達</t>
    <rPh sb="3" eb="6">
      <t>ジギョウヒ</t>
    </rPh>
    <rPh sb="7" eb="9">
      <t>チョウタツ</t>
    </rPh>
    <phoneticPr fontId="3"/>
  </si>
  <si>
    <t>合計（円）</t>
    <rPh sb="0" eb="2">
      <t>ゴウケイ</t>
    </rPh>
    <rPh sb="3" eb="4">
      <t>エン</t>
    </rPh>
    <phoneticPr fontId="9"/>
  </si>
  <si>
    <t>A. 助成金申請額</t>
  </si>
  <si>
    <t>B. 自己資金・民間資金</t>
  </si>
  <si>
    <t>合計（A+B)</t>
  </si>
  <si>
    <t>補助率 (A/(A+B)%)</t>
    <rPh sb="0" eb="2">
      <t>ホジョ</t>
    </rPh>
    <rPh sb="2" eb="3">
      <t>リツ</t>
    </rPh>
    <phoneticPr fontId="9"/>
  </si>
  <si>
    <t>2. 別枠C.　プログラム・オフィサーの伴走支援の活動費　</t>
    <rPh sb="3" eb="5">
      <t>ベツワク</t>
    </rPh>
    <rPh sb="20" eb="22">
      <t>バンソウ</t>
    </rPh>
    <rPh sb="22" eb="24">
      <t>シエン</t>
    </rPh>
    <rPh sb="25" eb="27">
      <t>カツドウ</t>
    </rPh>
    <rPh sb="27" eb="28">
      <t>ヒ</t>
    </rPh>
    <phoneticPr fontId="3"/>
  </si>
  <si>
    <t>プログラム・オフィサーの伴走支援の活動費</t>
    <rPh sb="12" eb="14">
      <t>バンソウ</t>
    </rPh>
    <rPh sb="14" eb="16">
      <t>シエン</t>
    </rPh>
    <rPh sb="17" eb="19">
      <t>カツドウ</t>
    </rPh>
    <rPh sb="19" eb="20">
      <t>ヒ</t>
    </rPh>
    <phoneticPr fontId="9"/>
  </si>
  <si>
    <t>3. 別枠D.　評価関連経費</t>
    <rPh sb="3" eb="5">
      <t>ベツワク</t>
    </rPh>
    <rPh sb="8" eb="10">
      <t>ヒョウカ</t>
    </rPh>
    <rPh sb="10" eb="12">
      <t>カンレン</t>
    </rPh>
    <rPh sb="12" eb="14">
      <t>ケイヒ</t>
    </rPh>
    <phoneticPr fontId="3"/>
  </si>
  <si>
    <t>4. 助成金の合計</t>
    <rPh sb="3" eb="6">
      <t>ジョセイキン</t>
    </rPh>
    <rPh sb="7" eb="9">
      <t>ゴウケイ</t>
    </rPh>
    <phoneticPr fontId="3"/>
  </si>
  <si>
    <t>合計（A+C+D)</t>
    <rPh sb="0" eb="2">
      <t>ゴウケイ</t>
    </rPh>
    <phoneticPr fontId="9"/>
  </si>
  <si>
    <t>注2)　黄色セルは自動計算セルのため、入力不要です。</t>
  </si>
  <si>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</si>
  <si>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</si>
  <si>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</si>
  <si>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</si>
  <si>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合計</t>
    <rPh sb="0" eb="2">
      <t>ゴウケイ</t>
    </rPh>
    <phoneticPr fontId="3"/>
  </si>
  <si>
    <t>助成金申請額に占める割合</t>
    <rPh sb="0" eb="2">
      <t>ジョセイ</t>
    </rPh>
    <rPh sb="2" eb="3">
      <t>キン</t>
    </rPh>
    <rPh sb="3" eb="5">
      <t>シンセイ</t>
    </rPh>
    <rPh sb="5" eb="6">
      <t>ガク</t>
    </rPh>
    <rPh sb="7" eb="8">
      <t>シ</t>
    </rPh>
    <rPh sb="10" eb="12">
      <t>ワリアイ</t>
    </rPh>
    <phoneticPr fontId="3"/>
  </si>
  <si>
    <t>金額</t>
    <rPh sb="0" eb="2">
      <t>キンガク</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</si>
  <si>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</si>
  <si>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</si>
  <si>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</si>
  <si>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</si>
  <si>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</si>
  <si>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小計</t>
    <rPh sb="0" eb="2">
      <t>ショウケイ</t>
    </rPh>
    <phoneticPr fontId="9"/>
  </si>
  <si>
    <t>備考</t>
    <rPh sb="0" eb="2">
      <t>ビコウ</t>
    </rPh>
    <phoneticPr fontId="9"/>
  </si>
  <si>
    <t>様式3-5: C(様式3-1)の支出明細</t>
    <rPh sb="0" eb="2">
      <t>ヨウシキ</t>
    </rPh>
    <rPh sb="9" eb="11">
      <t>ヨウシキ</t>
    </rPh>
    <rPh sb="16" eb="18">
      <t>シシュツ</t>
    </rPh>
    <rPh sb="18" eb="20">
      <t>メイサイ</t>
    </rPh>
    <phoneticPr fontId="9"/>
  </si>
  <si>
    <t>(1) プログラム・オフィサーの伴走支援の活動費の年度別概算</t>
  </si>
  <si>
    <t>プログラム・オフィサーの伴走支援の活動費</t>
    <rPh sb="12" eb="14">
      <t>バンソウ</t>
    </rPh>
    <rPh sb="14" eb="16">
      <t>シエン</t>
    </rPh>
    <rPh sb="17" eb="19">
      <t>カツドウ</t>
    </rPh>
    <rPh sb="19" eb="20">
      <t>ヒ</t>
    </rPh>
    <phoneticPr fontId="3"/>
  </si>
  <si>
    <t>(2) プログラム・オフィサーの伴走支援の活動費の内訳</t>
    <rPh sb="16" eb="18">
      <t>バンソウ</t>
    </rPh>
    <rPh sb="18" eb="20">
      <t>シエン</t>
    </rPh>
    <rPh sb="21" eb="23">
      <t>カツドウ</t>
    </rPh>
    <rPh sb="23" eb="24">
      <t>ヒ</t>
    </rPh>
    <rPh sb="25" eb="27">
      <t>ウチワケ</t>
    </rPh>
    <phoneticPr fontId="3"/>
  </si>
  <si>
    <t>合計（円）</t>
    <rPh sb="0" eb="2">
      <t>ゴウケイ</t>
    </rPh>
    <rPh sb="3" eb="4">
      <t>エン</t>
    </rPh>
    <phoneticPr fontId="3"/>
  </si>
  <si>
    <t>=</t>
    <phoneticPr fontId="3"/>
  </si>
  <si>
    <t>2021年度</t>
    <rPh sb="4" eb="6">
      <t>ネンド</t>
    </rPh>
    <phoneticPr fontId="3"/>
  </si>
  <si>
    <t>2022年度</t>
    <rPh sb="4" eb="6">
      <t>ネンド</t>
    </rPh>
    <phoneticPr fontId="3"/>
  </si>
  <si>
    <t>2021年度小計</t>
    <rPh sb="4" eb="6">
      <t>ネンド</t>
    </rPh>
    <rPh sb="6" eb="8">
      <t>ショウケイ</t>
    </rPh>
    <phoneticPr fontId="3"/>
  </si>
  <si>
    <t>2022年度小計</t>
    <rPh sb="4" eb="6">
      <t>ネンド</t>
    </rPh>
    <rPh sb="6" eb="8">
      <t>ショウケイ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</si>
  <si>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</si>
  <si>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実行団体への助成等に充当される費用</t>
    <rPh sb="0" eb="2">
      <t>ジッコウ</t>
    </rPh>
    <rPh sb="2" eb="4">
      <t>ダンタイ</t>
    </rPh>
    <rPh sb="6" eb="8">
      <t>ジョセイ</t>
    </rPh>
    <rPh sb="8" eb="9">
      <t>トウ</t>
    </rPh>
    <rPh sb="10" eb="12">
      <t>ジュウトウ</t>
    </rPh>
    <rPh sb="15" eb="17">
      <t>ヒヨウ</t>
    </rPh>
    <phoneticPr fontId="3"/>
  </si>
  <si>
    <t>管理的経費</t>
    <rPh sb="0" eb="3">
      <t>カンリテキ</t>
    </rPh>
    <rPh sb="3" eb="5">
      <t>ケイヒ</t>
    </rPh>
    <phoneticPr fontId="3"/>
  </si>
  <si>
    <t>A. 助成金申請額</t>
    <rPh sb="3" eb="6">
      <t>ジョセイキン</t>
    </rPh>
    <rPh sb="6" eb="8">
      <t>シンセイ</t>
    </rPh>
    <rPh sb="8" eb="9">
      <t>ガク</t>
    </rPh>
    <phoneticPr fontId="3"/>
  </si>
  <si>
    <t>管理的経費の割合</t>
    <rPh sb="0" eb="3">
      <t>カンリテキ</t>
    </rPh>
    <rPh sb="3" eb="5">
      <t>ケイヒ</t>
    </rPh>
    <rPh sb="6" eb="8">
      <t>ワリアイ</t>
    </rPh>
    <phoneticPr fontId="3"/>
  </si>
  <si>
    <t>(1) 事業費の支出明細</t>
    <rPh sb="4" eb="7">
      <t>ジギョウヒ</t>
    </rPh>
    <rPh sb="8" eb="10">
      <t>シシュツ</t>
    </rPh>
    <rPh sb="10" eb="12">
      <t>メイサイ</t>
    </rPh>
    <phoneticPr fontId="3"/>
  </si>
  <si>
    <t>様式3-2:自己資金・民間資金（様式3-1のB)の明細</t>
    <rPh sb="0" eb="2">
      <t>ヨウシキ</t>
    </rPh>
    <rPh sb="6" eb="8">
      <t>ジコ</t>
    </rPh>
    <rPh sb="8" eb="10">
      <t>シキン</t>
    </rPh>
    <rPh sb="11" eb="13">
      <t>ミンカン</t>
    </rPh>
    <rPh sb="13" eb="15">
      <t>シキン</t>
    </rPh>
    <rPh sb="16" eb="18">
      <t>ヨウシキ</t>
    </rPh>
    <rPh sb="25" eb="27">
      <t>メイサイ</t>
    </rPh>
    <phoneticPr fontId="9"/>
  </si>
  <si>
    <t>様式3-3:事業費（様式3-1の A+B)の明細</t>
    <rPh sb="0" eb="2">
      <t>ヨウシキ</t>
    </rPh>
    <rPh sb="6" eb="9">
      <t>ジギョウヒ</t>
    </rPh>
    <rPh sb="10" eb="12">
      <t>ヨウシキ</t>
    </rPh>
    <rPh sb="22" eb="24">
      <t>メイサイ</t>
    </rPh>
    <phoneticPr fontId="9"/>
  </si>
  <si>
    <t>様式3-4: 管理的経費の明細</t>
    <rPh sb="0" eb="2">
      <t>ヨウシキ</t>
    </rPh>
    <rPh sb="7" eb="10">
      <t>カンリテキ</t>
    </rPh>
    <rPh sb="10" eb="12">
      <t>ケイヒ</t>
    </rPh>
    <rPh sb="13" eb="15">
      <t>メイサイ</t>
    </rPh>
    <phoneticPr fontId="9"/>
  </si>
  <si>
    <t>(2)管理的経費の内訳</t>
    <rPh sb="3" eb="6">
      <t>カンリテキ</t>
    </rPh>
    <rPh sb="6" eb="8">
      <t>ケイヒ</t>
    </rPh>
    <rPh sb="9" eb="11">
      <t>ウチワケ</t>
    </rPh>
    <phoneticPr fontId="3"/>
  </si>
  <si>
    <t>(1) 管理的経費の年度別概算</t>
    <rPh sb="4" eb="7">
      <t>カンリテキ</t>
    </rPh>
    <rPh sb="7" eb="9">
      <t>ケイヒ</t>
    </rPh>
    <rPh sb="10" eb="12">
      <t>ネンド</t>
    </rPh>
    <rPh sb="12" eb="13">
      <t>ベツ</t>
    </rPh>
    <rPh sb="13" eb="15">
      <t>ガイサン</t>
    </rPh>
    <phoneticPr fontId="3"/>
  </si>
  <si>
    <t>事業費に占める割合</t>
    <rPh sb="0" eb="3">
      <t>ジギョウヒ</t>
    </rPh>
    <rPh sb="4" eb="5">
      <t>シ</t>
    </rPh>
    <rPh sb="7" eb="9">
      <t>ワリアイ</t>
    </rPh>
    <phoneticPr fontId="3"/>
  </si>
  <si>
    <t>(2) 実行団体への助成等に充当される費用の年度別概算</t>
    <rPh sb="4" eb="6">
      <t>ジッコウ</t>
    </rPh>
    <rPh sb="6" eb="8">
      <t>ダンタイ</t>
    </rPh>
    <rPh sb="10" eb="12">
      <t>ジョセイ</t>
    </rPh>
    <rPh sb="12" eb="13">
      <t>トウ</t>
    </rPh>
    <rPh sb="14" eb="16">
      <t>ジュウトウ</t>
    </rPh>
    <rPh sb="19" eb="21">
      <t>ヒヨウ</t>
    </rPh>
    <rPh sb="22" eb="24">
      <t>ネンド</t>
    </rPh>
    <rPh sb="24" eb="25">
      <t>ベツ</t>
    </rPh>
    <rPh sb="25" eb="27">
      <t>ガイサン</t>
    </rPh>
    <phoneticPr fontId="3"/>
  </si>
  <si>
    <t>人件費</t>
    <rPh sb="0" eb="3">
      <t>ジンケンヒ</t>
    </rPh>
    <phoneticPr fontId="3"/>
  </si>
  <si>
    <t>申請団体名：</t>
    <rPh sb="0" eb="2">
      <t>シンセイ</t>
    </rPh>
    <rPh sb="2" eb="4">
      <t>ダンタイ</t>
    </rPh>
    <rPh sb="4" eb="5">
      <t>メイ</t>
    </rPh>
    <phoneticPr fontId="3"/>
  </si>
  <si>
    <t>備考
（調達時期等）</t>
    <rPh sb="0" eb="2">
      <t>ビコウ</t>
    </rPh>
    <rPh sb="4" eb="6">
      <t>チョウタツ</t>
    </rPh>
    <rPh sb="6" eb="8">
      <t>ジキ</t>
    </rPh>
    <rPh sb="8" eb="9">
      <t>ナド</t>
    </rPh>
    <phoneticPr fontId="3"/>
  </si>
  <si>
    <t>＝</t>
    <phoneticPr fontId="3"/>
  </si>
  <si>
    <t>資金分配団体用</t>
    <rPh sb="0" eb="2">
      <t>シキン</t>
    </rPh>
    <rPh sb="2" eb="4">
      <t>ブンパイ</t>
    </rPh>
    <rPh sb="4" eb="6">
      <t>ダンタイ</t>
    </rPh>
    <rPh sb="6" eb="7">
      <t>ヨウ</t>
    </rPh>
    <phoneticPr fontId="9"/>
  </si>
  <si>
    <t>実行団体用</t>
    <rPh sb="0" eb="2">
      <t>ジッコウ</t>
    </rPh>
    <rPh sb="2" eb="4">
      <t>ダンタイ</t>
    </rPh>
    <rPh sb="4" eb="5">
      <t>ヨウ</t>
    </rPh>
    <phoneticPr fontId="3"/>
  </si>
  <si>
    <t>%</t>
    <phoneticPr fontId="3"/>
  </si>
  <si>
    <t>(1) 資金分配団体の評価関連経費</t>
    <rPh sb="4" eb="6">
      <t>シキン</t>
    </rPh>
    <rPh sb="6" eb="8">
      <t>ブンパイ</t>
    </rPh>
    <rPh sb="8" eb="10">
      <t>ダンタイ</t>
    </rPh>
    <rPh sb="11" eb="13">
      <t>ヒョウカ</t>
    </rPh>
    <rPh sb="13" eb="15">
      <t>カンレン</t>
    </rPh>
    <rPh sb="15" eb="17">
      <t>ケイヒ</t>
    </rPh>
    <phoneticPr fontId="3"/>
  </si>
  <si>
    <t>資金分配団体の評価関連経費</t>
    <rPh sb="0" eb="2">
      <t>シキン</t>
    </rPh>
    <rPh sb="2" eb="4">
      <t>ブンパイ</t>
    </rPh>
    <rPh sb="4" eb="6">
      <t>ダンタイ</t>
    </rPh>
    <rPh sb="7" eb="9">
      <t>ヒョウカ</t>
    </rPh>
    <rPh sb="9" eb="11">
      <t>カンレン</t>
    </rPh>
    <rPh sb="11" eb="13">
      <t>ケイヒ</t>
    </rPh>
    <phoneticPr fontId="3"/>
  </si>
  <si>
    <t>(2) 資金分配団体の評価関連経費の内訳</t>
    <rPh sb="4" eb="6">
      <t>シキン</t>
    </rPh>
    <rPh sb="6" eb="8">
      <t>ブンパイ</t>
    </rPh>
    <rPh sb="8" eb="10">
      <t>ダンタイ</t>
    </rPh>
    <rPh sb="11" eb="13">
      <t>ヒョウカ</t>
    </rPh>
    <rPh sb="13" eb="15">
      <t>カンレン</t>
    </rPh>
    <rPh sb="15" eb="17">
      <t>ケイヒ</t>
    </rPh>
    <rPh sb="18" eb="20">
      <t>ウチワケ</t>
    </rPh>
    <phoneticPr fontId="3"/>
  </si>
  <si>
    <t>様式3-6: D(様式3-1)の支出明細</t>
    <rPh sb="0" eb="2">
      <t>ヨウシキ</t>
    </rPh>
    <rPh sb="9" eb="11">
      <t>ヨウシキ</t>
    </rPh>
    <rPh sb="16" eb="18">
      <t>シシュツ</t>
    </rPh>
    <rPh sb="18" eb="20">
      <t>メイサイ</t>
    </rPh>
    <phoneticPr fontId="9"/>
  </si>
  <si>
    <t>＝</t>
    <phoneticPr fontId="3"/>
  </si>
  <si>
    <t>合計</t>
    <rPh sb="0" eb="2">
      <t>ゴウケイ</t>
    </rPh>
    <phoneticPr fontId="3"/>
  </si>
  <si>
    <t>B. 自己資金・
民間資金</t>
    <rPh sb="3" eb="5">
      <t>ジコ</t>
    </rPh>
    <rPh sb="5" eb="7">
      <t>シキン</t>
    </rPh>
    <rPh sb="9" eb="11">
      <t>ミンカン</t>
    </rPh>
    <rPh sb="11" eb="13">
      <t>シキン</t>
    </rPh>
    <phoneticPr fontId="3"/>
  </si>
  <si>
    <t>様式3-1: 調達の内訳</t>
    <phoneticPr fontId="9"/>
  </si>
  <si>
    <t>値</t>
    <rPh sb="0" eb="1">
      <t>アタイ</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</si>
  <si>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</si>
  <si>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</si>
  <si>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科目</t>
    <rPh sb="0" eb="2">
      <t>カモク</t>
    </rPh>
    <phoneticPr fontId="9"/>
  </si>
  <si>
    <t>　　うちその他の活動費</t>
    <rPh sb="6" eb="7">
      <t>タ</t>
    </rPh>
    <rPh sb="8" eb="10">
      <t>カツドウ</t>
    </rPh>
    <rPh sb="10" eb="11">
      <t>ヒ</t>
    </rPh>
    <phoneticPr fontId="3"/>
  </si>
  <si>
    <t>その他の活動費</t>
    <rPh sb="2" eb="3">
      <t>タ</t>
    </rPh>
    <rPh sb="4" eb="6">
      <t>カツドウ</t>
    </rPh>
    <rPh sb="6" eb="7">
      <t>ヒ</t>
    </rPh>
    <phoneticPr fontId="3"/>
  </si>
  <si>
    <t>　　うちプログラム・オフィサーの人件費</t>
    <rPh sb="16" eb="19">
      <t>ジンケンヒ</t>
    </rPh>
    <phoneticPr fontId="3"/>
  </si>
  <si>
    <t>ERROR CHECK</t>
    <phoneticPr fontId="3"/>
  </si>
  <si>
    <t>ERROR CHECK</t>
    <phoneticPr fontId="3"/>
  </si>
  <si>
    <t>ERROR CHECK</t>
    <phoneticPr fontId="3"/>
  </si>
  <si>
    <t>2020年度</t>
    <rPh sb="4" eb="6">
      <t>ネンド</t>
    </rPh>
    <phoneticPr fontId="3"/>
  </si>
  <si>
    <t>2019年度</t>
    <rPh sb="4" eb="6">
      <t>ネンド</t>
    </rPh>
    <phoneticPr fontId="3"/>
  </si>
  <si>
    <t>2019年度小計</t>
    <rPh sb="4" eb="6">
      <t>ネンド</t>
    </rPh>
    <rPh sb="6" eb="8">
      <t>ショウケイ</t>
    </rPh>
    <phoneticPr fontId="3"/>
  </si>
  <si>
    <t>2020年度小計</t>
    <rPh sb="4" eb="6">
      <t>ネンド</t>
    </rPh>
    <rPh sb="6" eb="8">
      <t>ショウケイ</t>
    </rPh>
    <phoneticPr fontId="3"/>
  </si>
  <si>
    <t>2019年度</t>
    <rPh sb="4" eb="6">
      <t>ネンド</t>
    </rPh>
    <phoneticPr fontId="3"/>
  </si>
  <si>
    <t>按分根拠</t>
    <rPh sb="0" eb="2">
      <t>アンブン</t>
    </rPh>
    <rPh sb="2" eb="4">
      <t>コンキョ</t>
    </rPh>
    <phoneticPr fontId="9"/>
  </si>
  <si>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</si>
  <si>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</si>
  <si>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</si>
  <si>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</si>
  <si>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</si>
  <si>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</si>
  <si>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</si>
  <si>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</si>
  <si>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</si>
  <si>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　合計</t>
    <rPh sb="1" eb="3">
      <t>ゴウケイ</t>
    </rPh>
    <phoneticPr fontId="3"/>
  </si>
  <si>
    <t xml:space="preserve">注1）様式３への記載方法は、「積算の手引き」に従って記述してください。
</t>
    <rPh sb="15" eb="17">
      <t>セキサン</t>
    </rPh>
    <rPh sb="18" eb="20">
      <t>テビ</t>
    </rPh>
    <phoneticPr fontId="3"/>
  </si>
  <si>
    <t xml:space="preserve">  人件費の合計</t>
    <rPh sb="2" eb="5">
      <t>ジンケンヒ</t>
    </rPh>
    <rPh sb="6" eb="8">
      <t>ゴウケイ</t>
    </rPh>
    <phoneticPr fontId="3"/>
  </si>
  <si>
    <t xml:space="preserve">  合計</t>
    <rPh sb="2" eb="4">
      <t>ゴウケイ</t>
    </rPh>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</si>
  <si>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</si>
  <si>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</si>
  <si>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</si>
  <si>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</si>
  <si>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</si>
  <si>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＊2019 年度に行う資金分配団体への 助成金の支払いについて、2020 年度分を含めて行います。</t>
    <phoneticPr fontId="3"/>
  </si>
  <si>
    <t>2019年度*</t>
    <rPh sb="4" eb="6">
      <t>ネンド</t>
    </rPh>
    <phoneticPr fontId="3"/>
  </si>
  <si>
    <t>2020年度*</t>
    <rPh sb="4" eb="6">
      <t>ネンド</t>
    </rPh>
    <phoneticPr fontId="3"/>
  </si>
  <si>
    <t>様式３．資金計画書(2019.7.18版）</t>
    <rPh sb="0" eb="2">
      <t>ヨウシキ</t>
    </rPh>
    <rPh sb="4" eb="6">
      <t>シキン</t>
    </rPh>
    <rPh sb="6" eb="9">
      <t>ケイカクショ</t>
    </rPh>
    <rPh sb="19" eb="20">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</si>
</sst>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0%"/>
    <numFmt numFmtId="178" formatCode="#,##0_);[Red]\(#,##0\)"/>
    <numFmt numFmtId="179" formatCode="0_ "/>
  </numFmts>
  <fonts count="44"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b/>
      <sz val="18"/>
      <color theme="1"/>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10"/>
      <color theme="1"/>
      <name val="游ゴシック Light"/>
      <family val="3"/>
      <charset val="128"/>
      <scheme val="maj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1">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1" fillId="0" borderId="0" xfId="0" applyFont="1" applyProtection="1">
      <alignment vertical="center"/>
    </xf>
    <xf numFmtId="38" fontId="13" fillId="2" borderId="6" xfId="1" applyFont="1" applyFill="1" applyBorder="1" applyAlignment="1" applyProtection="1">
      <alignment vertical="center" shrinkToFit="1"/>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4" fillId="3" borderId="1" xfId="1" applyFont="1" applyFill="1" applyBorder="1" applyAlignment="1" applyProtection="1">
      <alignment horizontal="center" vertical="center" wrapText="1"/>
    </xf>
    <xf numFmtId="176" fontId="34" fillId="3" borderId="14" xfId="0" applyNumberFormat="1" applyFont="1" applyFill="1" applyBorder="1" applyAlignment="1" applyProtection="1">
      <alignment horizontal="center" vertical="center"/>
    </xf>
    <xf numFmtId="0" fontId="20" fillId="0" borderId="0" xfId="0" applyFont="1" applyProtection="1">
      <alignment vertical="center"/>
    </xf>
    <xf numFmtId="0" fontId="5" fillId="0" borderId="0" xfId="0" applyFont="1" applyProtection="1">
      <alignment vertical="center"/>
    </xf>
    <xf numFmtId="0" fontId="6" fillId="3" borderId="1" xfId="0" applyFont="1" applyFill="1" applyBorder="1" applyAlignment="1" applyProtection="1">
      <alignment vertical="center"/>
    </xf>
    <xf numFmtId="0" fontId="6" fillId="0" borderId="1" xfId="0" applyFont="1" applyFill="1" applyBorder="1" applyAlignment="1" applyProtection="1">
      <alignment vertical="center"/>
    </xf>
    <xf numFmtId="0" fontId="22" fillId="0" borderId="0" xfId="0" applyFont="1" applyBorder="1" applyAlignment="1" applyProtection="1">
      <alignment horizontal="left" vertical="center"/>
    </xf>
    <xf numFmtId="0" fontId="23" fillId="0" borderId="0" xfId="0" applyFont="1" applyProtection="1">
      <alignment vertical="center"/>
    </xf>
    <xf numFmtId="0" fontId="22" fillId="0" borderId="13" xfId="0" applyFont="1" applyFill="1" applyBorder="1" applyAlignment="1" applyProtection="1">
      <alignment vertical="center" wrapText="1"/>
    </xf>
    <xf numFmtId="0" fontId="27" fillId="0" borderId="1" xfId="0" applyFont="1" applyFill="1" applyBorder="1" applyAlignment="1" applyProtection="1">
      <alignment horizontal="left" vertical="center" wrapText="1"/>
    </xf>
    <xf numFmtId="0" fontId="22" fillId="0" borderId="15" xfId="0" applyFont="1" applyFill="1" applyBorder="1" applyAlignment="1" applyProtection="1">
      <alignment vertical="center" wrapText="1"/>
    </xf>
    <xf numFmtId="0" fontId="22" fillId="0" borderId="14" xfId="0" applyFont="1" applyFill="1" applyBorder="1" applyAlignment="1" applyProtection="1">
      <alignment vertical="center" wrapText="1"/>
    </xf>
    <xf numFmtId="177" fontId="28" fillId="2" borderId="1" xfId="1" applyNumberFormat="1" applyFont="1" applyFill="1" applyBorder="1" applyAlignment="1" applyProtection="1">
      <alignment horizontal="center" vertical="center"/>
    </xf>
    <xf numFmtId="38" fontId="27"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3"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177" fontId="6" fillId="2" borderId="1" xfId="2" applyNumberFormat="1" applyFont="1" applyFill="1" applyBorder="1" applyAlignment="1" applyProtection="1">
      <alignment horizontal="center" vertical="center"/>
    </xf>
    <xf numFmtId="38" fontId="25" fillId="2" borderId="1" xfId="0" applyNumberFormat="1" applyFont="1" applyFill="1" applyBorder="1" applyAlignment="1" applyProtection="1">
      <alignment horizontal="center" vertical="center"/>
    </xf>
    <xf numFmtId="38" fontId="27" fillId="3" borderId="1" xfId="1" applyFont="1" applyFill="1" applyBorder="1" applyAlignment="1" applyProtection="1">
      <alignment horizontal="center" vertical="center" wrapText="1"/>
    </xf>
    <xf numFmtId="38" fontId="28" fillId="2" borderId="1" xfId="1" applyFont="1" applyFill="1" applyBorder="1" applyAlignment="1" applyProtection="1">
      <alignment horizontal="center" vertical="center"/>
    </xf>
    <xf numFmtId="176" fontId="27" fillId="3" borderId="1" xfId="0" applyNumberFormat="1" applyFont="1" applyFill="1" applyBorder="1" applyAlignment="1" applyProtection="1">
      <alignment horizontal="center" vertical="center"/>
    </xf>
    <xf numFmtId="177" fontId="28"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4" fillId="3" borderId="10" xfId="0" applyFont="1" applyFill="1" applyBorder="1" applyAlignment="1" applyProtection="1">
      <alignment horizontal="center" vertical="center"/>
    </xf>
    <xf numFmtId="0" fontId="26" fillId="2" borderId="1" xfId="0" applyFont="1" applyFill="1" applyBorder="1" applyAlignment="1" applyProtection="1">
      <alignment horizontal="center" vertical="center" wrapText="1"/>
    </xf>
    <xf numFmtId="0" fontId="39" fillId="3" borderId="10" xfId="0" applyFont="1" applyFill="1" applyBorder="1" applyAlignment="1" applyProtection="1">
      <alignment horizontal="center" vertical="center"/>
    </xf>
    <xf numFmtId="38" fontId="39"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41" fillId="0" borderId="0" xfId="0" applyFont="1" applyProtection="1">
      <alignment vertical="center"/>
    </xf>
    <xf numFmtId="38" fontId="41" fillId="0" borderId="0" xfId="1" applyFont="1" applyProtection="1">
      <alignment vertical="center"/>
    </xf>
    <xf numFmtId="38" fontId="41" fillId="0" borderId="0" xfId="0" applyNumberFormat="1" applyFont="1" applyProtection="1">
      <alignment vertical="center"/>
    </xf>
    <xf numFmtId="41" fontId="6" fillId="2" borderId="1" xfId="2" applyNumberFormat="1" applyFont="1" applyFill="1" applyBorder="1" applyAlignment="1" applyProtection="1">
      <alignment horizontal="center" vertical="center"/>
    </xf>
    <xf numFmtId="176" fontId="34" fillId="3" borderId="1" xfId="0" applyNumberFormat="1" applyFont="1" applyFill="1" applyBorder="1" applyAlignment="1" applyProtection="1">
      <alignment horizontal="center" vertical="center"/>
    </xf>
    <xf numFmtId="0" fontId="34" fillId="3" borderId="1" xfId="0"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38" fontId="22" fillId="2" borderId="1" xfId="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6" fontId="22" fillId="2" borderId="1" xfId="0" applyNumberFormat="1" applyFont="1" applyFill="1" applyBorder="1" applyAlignment="1" applyProtection="1">
      <alignment horizontal="center" vertical="center" shrinkToFit="1"/>
    </xf>
    <xf numFmtId="38" fontId="6" fillId="2" borderId="1" xfId="0" applyNumberFormat="1" applyFont="1" applyFill="1" applyBorder="1" applyAlignment="1" applyProtection="1">
      <alignment horizontal="center" vertical="center" wrapText="1"/>
    </xf>
    <xf numFmtId="38" fontId="23" fillId="2" borderId="1" xfId="1" applyFont="1" applyFill="1" applyBorder="1" applyAlignment="1" applyProtection="1">
      <alignment horizontal="center" vertical="center"/>
    </xf>
    <xf numFmtId="41" fontId="23" fillId="2" borderId="1" xfId="1" applyNumberFormat="1" applyFont="1" applyFill="1" applyBorder="1" applyAlignment="1" applyProtection="1">
      <alignment horizontal="center" vertical="center"/>
    </xf>
    <xf numFmtId="38" fontId="35" fillId="2" borderId="1" xfId="1" applyFont="1" applyFill="1" applyBorder="1" applyAlignment="1" applyProtection="1">
      <alignment horizontal="center" vertical="center"/>
    </xf>
    <xf numFmtId="176" fontId="23" fillId="2" borderId="1" xfId="0" applyNumberFormat="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0" fontId="17" fillId="0" borderId="0" xfId="0" applyFont="1" applyBorder="1" applyAlignment="1" applyProtection="1">
      <alignment horizontal="left"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41"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12" xfId="0" applyFont="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0"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7"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7" borderId="9" xfId="1" applyFont="1" applyFill="1" applyBorder="1" applyAlignment="1" applyProtection="1">
      <alignment horizontal="justify" vertical="center" shrinkToFit="1"/>
      <protection locked="0"/>
    </xf>
    <xf numFmtId="38" fontId="13" fillId="7"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2"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7" fillId="0" borderId="1" xfId="0" applyFont="1" applyFill="1" applyBorder="1" applyAlignment="1" applyProtection="1">
      <alignment horizontal="left" vertical="center" wrapText="1"/>
      <protection locked="0"/>
    </xf>
    <xf numFmtId="178" fontId="27"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178" fontId="27"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7"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2" fillId="0" borderId="0" xfId="0" applyFont="1" applyFill="1" applyBorder="1" applyAlignment="1" applyProtection="1">
      <alignment horizontal="center" vertical="center" wrapText="1"/>
      <protection locked="0"/>
    </xf>
    <xf numFmtId="0" fontId="33" fillId="0" borderId="0" xfId="0" applyFont="1" applyBorder="1" applyProtection="1">
      <alignment vertical="center"/>
      <protection locked="0"/>
    </xf>
    <xf numFmtId="0" fontId="0" fillId="0" borderId="0" xfId="0" applyAlignment="1" applyProtection="1">
      <alignment horizontal="center" vertical="center"/>
      <protection locked="0"/>
    </xf>
    <xf numFmtId="0" fontId="22" fillId="0" borderId="0" xfId="0" applyFont="1" applyFill="1" applyBorder="1" applyAlignment="1" applyProtection="1">
      <alignment horizontal="left" vertical="center" wrapText="1"/>
      <protection locked="0"/>
    </xf>
    <xf numFmtId="177" fontId="28"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3"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4" fillId="0" borderId="1" xfId="1" applyFont="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38" fontId="21"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21" fillId="0" borderId="2" xfId="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7"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9" fillId="0" borderId="0" xfId="0" applyFont="1" applyFill="1" applyBorder="1" applyAlignment="1" applyProtection="1">
      <alignment horizontal="left" vertical="center"/>
      <protection locked="0"/>
    </xf>
    <xf numFmtId="177" fontId="28" fillId="0" borderId="0" xfId="2" applyNumberFormat="1" applyFont="1" applyFill="1" applyBorder="1" applyAlignment="1" applyProtection="1">
      <alignment vertical="center" shrinkToFit="1"/>
      <protection locked="0"/>
    </xf>
    <xf numFmtId="177" fontId="22" fillId="0" borderId="1" xfId="2" applyNumberFormat="1" applyFont="1" applyFill="1" applyBorder="1" applyAlignment="1" applyProtection="1">
      <alignment horizontal="center" vertical="center" shrinkToFit="1"/>
      <protection locked="0"/>
    </xf>
    <xf numFmtId="0" fontId="37" fillId="0" borderId="0" xfId="0" applyFont="1" applyProtection="1">
      <alignment vertical="center"/>
      <protection locked="0"/>
    </xf>
    <xf numFmtId="38" fontId="2" fillId="0" borderId="0" xfId="1" applyFont="1" applyProtection="1">
      <alignment vertical="center"/>
      <protection locked="0"/>
    </xf>
    <xf numFmtId="41" fontId="6" fillId="6" borderId="1" xfId="2" applyNumberFormat="1" applyFont="1" applyFill="1" applyBorder="1" applyAlignment="1" applyProtection="1">
      <alignment horizontal="center" vertical="center"/>
      <protection locked="0"/>
    </xf>
    <xf numFmtId="41" fontId="23" fillId="0" borderId="1" xfId="1" applyNumberFormat="1" applyFont="1" applyBorder="1" applyAlignment="1" applyProtection="1">
      <alignment horizontal="center"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9" fontId="13" fillId="7" borderId="0" xfId="1" applyNumberFormat="1" applyFont="1" applyFill="1" applyBorder="1" applyAlignment="1" applyProtection="1">
      <alignment vertical="center" shrinkToFit="1"/>
      <protection locked="0"/>
    </xf>
    <xf numFmtId="179" fontId="13" fillId="5" borderId="3" xfId="1" applyNumberFormat="1" applyFont="1" applyFill="1" applyBorder="1" applyAlignment="1" applyProtection="1">
      <alignmen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179" fontId="13" fillId="5" borderId="6" xfId="1" applyNumberFormat="1" applyFont="1" applyFill="1" applyBorder="1" applyAlignment="1" applyProtection="1">
      <alignment vertical="center" shrinkToFit="1"/>
      <protection locked="0"/>
    </xf>
    <xf numFmtId="38" fontId="13" fillId="4" borderId="13" xfId="1" applyFont="1" applyFill="1" applyBorder="1" applyAlignment="1" applyProtection="1">
      <alignment horizontal="center" vertical="center" wrapText="1"/>
    </xf>
    <xf numFmtId="177" fontId="15" fillId="2"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178" fontId="27" fillId="0" borderId="2" xfId="1" applyNumberFormat="1" applyFont="1" applyFill="1" applyBorder="1" applyAlignment="1" applyProtection="1">
      <alignment vertical="center"/>
      <protection locked="0"/>
    </xf>
    <xf numFmtId="178" fontId="27" fillId="0" borderId="1" xfId="1" applyNumberFormat="1" applyFont="1" applyFill="1" applyBorder="1" applyAlignment="1" applyProtection="1">
      <alignment vertical="center"/>
      <protection locked="0"/>
    </xf>
    <xf numFmtId="177" fontId="28" fillId="2" borderId="1" xfId="2" applyNumberFormat="1" applyFont="1" applyFill="1" applyBorder="1" applyAlignment="1" applyProtection="1">
      <alignment vertical="center"/>
    </xf>
    <xf numFmtId="0" fontId="29" fillId="0" borderId="0" xfId="0" applyFont="1" applyAlignment="1">
      <alignment horizontal="left" vertical="center"/>
    </xf>
    <xf numFmtId="177" fontId="22" fillId="2" borderId="4" xfId="2" applyNumberFormat="1" applyFont="1" applyFill="1" applyBorder="1" applyAlignment="1" applyProtection="1">
      <alignment vertical="center" shrinkToFit="1"/>
    </xf>
    <xf numFmtId="0" fontId="0" fillId="0" borderId="1" xfId="0" applyBorder="1" applyAlignment="1" applyProtection="1">
      <alignment horizontal="left" vertical="center" wrapText="1"/>
      <protection locked="0"/>
    </xf>
    <xf numFmtId="0" fontId="24"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4" fillId="7"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35" fillId="0" borderId="4" xfId="0" applyFont="1" applyFill="1" applyBorder="1" applyAlignment="1" applyProtection="1">
      <alignment horizontal="left" vertical="center"/>
    </xf>
    <xf numFmtId="0" fontId="35" fillId="0" borderId="2"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0" xfId="0" applyFont="1" applyAlignment="1" applyProtection="1">
      <alignment horizontal="left" vertical="center"/>
    </xf>
    <xf numFmtId="0" fontId="6" fillId="3" borderId="1"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29"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30" fillId="3" borderId="12" xfId="0" applyFont="1" applyFill="1" applyBorder="1" applyAlignment="1" applyProtection="1">
      <alignment horizontal="center" vertical="center"/>
    </xf>
    <xf numFmtId="0" fontId="30"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6"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36" fillId="0" borderId="4" xfId="0" applyFont="1" applyFill="1" applyBorder="1" applyAlignment="1" applyProtection="1">
      <alignment horizontal="left" vertical="center" wrapText="1"/>
    </xf>
    <xf numFmtId="0" fontId="36" fillId="0" borderId="2" xfId="0" applyFont="1" applyFill="1" applyBorder="1" applyAlignment="1" applyProtection="1">
      <alignment horizontal="left" vertical="center" wrapText="1"/>
    </xf>
    <xf numFmtId="0" fontId="0" fillId="0" borderId="0" xfId="0" applyBorder="1" applyAlignment="1" applyProtection="1">
      <alignment horizontal="left" vertical="top"/>
    </xf>
    <xf numFmtId="0" fontId="22"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41" fillId="2" borderId="1" xfId="0" applyNumberFormat="1" applyFont="1" applyFill="1" applyBorder="1" applyAlignment="1" applyProtection="1">
      <alignment horizontal="center" vertical="center"/>
    </xf>
    <xf numFmtId="0" fontId="41"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3" fillId="0" borderId="1" xfId="0" applyFont="1" applyFill="1" applyBorder="1" applyAlignment="1" applyProtection="1">
      <alignment horizontal="left" vertical="center" wrapText="1"/>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0" fillId="0" borderId="1" xfId="1" applyFont="1" applyFill="1" applyBorder="1" applyAlignment="1" applyProtection="1">
      <alignment horizontal="left" vertical="center" shrinkToFit="1"/>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3" fillId="7" borderId="0" xfId="1" applyFont="1" applyFill="1" applyBorder="1" applyAlignment="1" applyProtection="1">
      <alignment horizontal="left" vertical="center" wrapText="1"/>
      <protection locked="0"/>
    </xf>
    <xf numFmtId="38" fontId="13" fillId="7"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Alignment="1" applyProtection="1">
      <alignment horizontal="left" vertical="center"/>
    </xf>
    <xf numFmtId="0" fontId="17" fillId="0" borderId="0" xfId="0" applyFont="1" applyBorder="1" applyAlignment="1" applyProtection="1">
      <alignment horizontal="left" vertical="center"/>
    </xf>
    <xf numFmtId="38" fontId="18" fillId="2" borderId="4" xfId="1" applyFont="1" applyFill="1" applyBorder="1" applyAlignment="1" applyProtection="1">
      <alignment horizontal="center" vertical="center"/>
    </xf>
    <xf numFmtId="38" fontId="18" fillId="2" borderId="3" xfId="1" applyFont="1" applyFill="1" applyBorder="1" applyAlignment="1" applyProtection="1">
      <alignment horizontal="center" vertical="center"/>
    </xf>
    <xf numFmtId="38" fontId="18" fillId="2" borderId="2" xfId="1" applyFont="1" applyFill="1" applyBorder="1" applyAlignment="1" applyProtection="1">
      <alignment horizontal="center" vertical="center"/>
    </xf>
    <xf numFmtId="38" fontId="18" fillId="2" borderId="1" xfId="1" applyFont="1" applyFill="1" applyBorder="1" applyAlignment="1" applyProtection="1">
      <alignment horizontal="center" vertical="center"/>
    </xf>
    <xf numFmtId="0" fontId="18" fillId="3" borderId="4"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xf>
    <xf numFmtId="0" fontId="18" fillId="3" borderId="1" xfId="0" applyFont="1" applyFill="1" applyBorder="1" applyAlignment="1" applyProtection="1">
      <alignment horizontal="center" vertical="center" wrapText="1"/>
    </xf>
    <xf numFmtId="0" fontId="32" fillId="0" borderId="4" xfId="0" applyFont="1" applyBorder="1" applyAlignment="1" applyProtection="1">
      <alignment horizontal="left" vertical="center"/>
    </xf>
    <xf numFmtId="0" fontId="32" fillId="0" borderId="3" xfId="0" applyFont="1" applyBorder="1" applyAlignment="1" applyProtection="1">
      <alignment horizontal="left" vertical="center"/>
    </xf>
    <xf numFmtId="0" fontId="32" fillId="0" borderId="2" xfId="0" applyFont="1" applyBorder="1" applyAlignment="1" applyProtection="1">
      <alignment horizontal="left" vertical="center"/>
    </xf>
    <xf numFmtId="0" fontId="32" fillId="0" borderId="1" xfId="0" applyFont="1" applyBorder="1" applyAlignment="1" applyProtection="1">
      <alignment horizontal="left" vertical="center"/>
    </xf>
    <xf numFmtId="38" fontId="8" fillId="7" borderId="4" xfId="1" applyFont="1" applyFill="1" applyBorder="1" applyAlignment="1" applyProtection="1">
      <alignment horizontal="left" vertical="center" shrinkToFit="1"/>
    </xf>
    <xf numFmtId="38" fontId="8" fillId="7" borderId="2" xfId="1" applyFont="1" applyFill="1" applyBorder="1" applyAlignment="1" applyProtection="1">
      <alignment horizontal="left" vertical="center" shrinkToFit="1"/>
    </xf>
    <xf numFmtId="0" fontId="40" fillId="0" borderId="1" xfId="0" applyFont="1" applyBorder="1" applyAlignment="1" applyProtection="1">
      <alignment horizontal="center" vertical="center"/>
      <protection locked="0"/>
    </xf>
    <xf numFmtId="38" fontId="8" fillId="5" borderId="1" xfId="1" applyFont="1" applyFill="1" applyBorder="1" applyAlignment="1" applyProtection="1">
      <alignment horizontal="left" vertical="center" wrapText="1" shrinkToFit="1"/>
    </xf>
    <xf numFmtId="38" fontId="10" fillId="7" borderId="4" xfId="1" applyFont="1" applyFill="1" applyBorder="1" applyAlignment="1" applyProtection="1">
      <alignment horizontal="left" vertical="center" shrinkToFit="1"/>
    </xf>
    <xf numFmtId="38" fontId="10" fillId="7" borderId="3" xfId="1" applyFont="1" applyFill="1" applyBorder="1" applyAlignment="1" applyProtection="1">
      <alignment horizontal="left" vertical="center" shrinkToFit="1"/>
    </xf>
    <xf numFmtId="38" fontId="10" fillId="7" borderId="2" xfId="1" applyFont="1" applyFill="1" applyBorder="1" applyAlignment="1" applyProtection="1">
      <alignment horizontal="left" vertical="center" shrinkToFit="1"/>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8"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8" fillId="0" borderId="16" xfId="1" applyFont="1" applyFill="1" applyBorder="1" applyAlignment="1" applyProtection="1">
      <alignment horizontal="center" vertical="center" shrinkToFit="1"/>
      <protection locked="0"/>
    </xf>
    <xf numFmtId="38" fontId="38" fillId="0" borderId="18" xfId="1" applyFont="1" applyFill="1" applyBorder="1" applyAlignment="1" applyProtection="1">
      <alignment horizontal="center" vertical="center" shrinkToFit="1"/>
      <protection locked="0"/>
    </xf>
    <xf numFmtId="38" fontId="38" fillId="0" borderId="17" xfId="1" applyFont="1" applyFill="1" applyBorder="1" applyAlignment="1" applyProtection="1">
      <alignment horizontal="center" vertical="center" shrinkToFit="1"/>
      <protection locked="0"/>
    </xf>
    <xf numFmtId="0" fontId="10" fillId="0" borderId="1" xfId="0" applyFont="1" applyBorder="1" applyAlignment="1" applyProtection="1">
      <alignment horizontal="left" vertical="center"/>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
  <sheetViews>
    <sheetView tabSelected="1" view="pageBreakPreview" topLeftCell="A8" zoomScaleNormal="100" zoomScaleSheetLayoutView="100" workbookViewId="0">
      <selection activeCell="C12" sqref="C12"/>
    </sheetView>
  </sheetViews>
  <sheetFormatPr defaultColWidth="9" defaultRowHeight="18" x14ac:dyDescent="0.4"/>
  <cols>
    <col min="1" max="1" width="14.5" style="70" customWidth="1"/>
    <col min="2" max="2" width="7.625" style="70" customWidth="1"/>
    <col min="3" max="7" width="12.375" style="70" customWidth="1"/>
    <col min="8" max="8" width="15.625" style="70" customWidth="1"/>
    <col min="9" max="9" width="9" style="70"/>
    <col min="10" max="10" width="9.375" style="70" bestFit="1" customWidth="1"/>
    <col min="11" max="12" width="9.25" style="70" bestFit="1" customWidth="1"/>
    <col min="13" max="16384" width="9" style="70"/>
  </cols>
  <sheetData>
    <row r="1" spans="1:13" ht="24" x14ac:dyDescent="0.4">
      <c r="A1" s="254" t="s">
        <v>103</v>
      </c>
      <c r="B1" s="254"/>
      <c r="C1" s="254"/>
      <c r="D1" s="254"/>
      <c r="E1" s="254"/>
      <c r="F1" s="254"/>
      <c r="G1" s="254"/>
    </row>
    <row r="2" spans="1:13" ht="24" x14ac:dyDescent="0.4">
      <c r="A2" s="253" t="s">
        <v>65</v>
      </c>
      <c r="B2" s="253"/>
      <c r="C2" s="253"/>
      <c r="D2" s="253"/>
      <c r="E2" s="253"/>
      <c r="F2" s="253"/>
      <c r="G2" s="253"/>
      <c r="H2" s="76"/>
      <c r="I2" s="77"/>
      <c r="J2" s="77"/>
      <c r="K2" s="78"/>
      <c r="L2" s="77"/>
      <c r="M2" s="77"/>
    </row>
    <row r="3" spans="1:13" ht="15" customHeight="1" x14ac:dyDescent="0.4">
      <c r="A3" s="171"/>
      <c r="B3" s="72"/>
      <c r="C3" s="72"/>
      <c r="D3" s="73"/>
      <c r="E3" s="74"/>
      <c r="F3" s="74"/>
      <c r="G3" s="75"/>
      <c r="H3" s="76"/>
      <c r="I3" s="77"/>
      <c r="J3" s="77"/>
      <c r="K3" s="78"/>
      <c r="L3" s="77"/>
      <c r="M3" s="77"/>
    </row>
    <row r="4" spans="1:13" ht="20.100000000000001" customHeight="1" x14ac:dyDescent="0.4">
      <c r="A4" s="14" t="s">
        <v>1</v>
      </c>
      <c r="B4" s="257"/>
      <c r="C4" s="257"/>
      <c r="D4" s="258"/>
      <c r="E4" s="258"/>
      <c r="F4" s="258"/>
      <c r="G4" s="258"/>
      <c r="H4" s="76"/>
      <c r="I4" s="77"/>
      <c r="J4" s="77"/>
      <c r="K4" s="78"/>
      <c r="L4" s="77"/>
      <c r="M4" s="77"/>
    </row>
    <row r="5" spans="1:13" s="173" customFormat="1" ht="20.100000000000001" customHeight="1" x14ac:dyDescent="0.4">
      <c r="A5" s="14" t="s">
        <v>52</v>
      </c>
      <c r="B5" s="263"/>
      <c r="C5" s="263"/>
      <c r="D5" s="263"/>
      <c r="E5" s="263"/>
      <c r="F5" s="263"/>
      <c r="G5" s="263"/>
      <c r="H5" s="172"/>
      <c r="I5" s="77"/>
      <c r="J5" s="77"/>
      <c r="K5" s="78"/>
      <c r="L5" s="77"/>
      <c r="M5" s="77"/>
    </row>
    <row r="6" spans="1:13" s="173" customFormat="1" ht="12.75" customHeight="1" x14ac:dyDescent="0.4">
      <c r="A6" s="71"/>
      <c r="B6" s="72"/>
      <c r="C6" s="72"/>
      <c r="D6" s="73"/>
      <c r="E6" s="174"/>
      <c r="F6" s="174"/>
      <c r="G6" s="175"/>
      <c r="H6" s="172"/>
      <c r="I6" s="77"/>
      <c r="J6" s="77"/>
      <c r="K6" s="78"/>
      <c r="L6" s="77"/>
      <c r="M6" s="77"/>
    </row>
    <row r="7" spans="1:13" ht="19.5" x14ac:dyDescent="0.4">
      <c r="A7" s="15" t="s">
        <v>2</v>
      </c>
      <c r="B7" s="72"/>
      <c r="C7" s="72"/>
      <c r="D7" s="73"/>
      <c r="E7" s="74"/>
      <c r="F7" s="74"/>
      <c r="G7" s="75"/>
      <c r="H7" s="76"/>
      <c r="I7" s="77"/>
      <c r="J7" s="77"/>
      <c r="K7" s="78"/>
      <c r="L7" s="77"/>
      <c r="M7" s="77"/>
    </row>
    <row r="8" spans="1:13" ht="24.75" customHeight="1" x14ac:dyDescent="0.4">
      <c r="A8" s="261"/>
      <c r="B8" s="262"/>
      <c r="C8" s="40" t="s">
        <v>101</v>
      </c>
      <c r="D8" s="16" t="s">
        <v>102</v>
      </c>
      <c r="E8" s="16" t="s">
        <v>34</v>
      </c>
      <c r="F8" s="16" t="s">
        <v>35</v>
      </c>
      <c r="G8" s="51" t="s">
        <v>3</v>
      </c>
      <c r="H8" s="176"/>
      <c r="I8" s="78"/>
      <c r="J8" s="77"/>
      <c r="K8" s="77"/>
      <c r="L8" s="77"/>
      <c r="M8" s="77"/>
    </row>
    <row r="9" spans="1:13" ht="24.75" customHeight="1" x14ac:dyDescent="0.4">
      <c r="A9" s="260" t="s">
        <v>4</v>
      </c>
      <c r="B9" s="260"/>
      <c r="C9" s="53">
        <f>'様式3-3'!C6+'様式3-3'!C7</f>
        <v>0</v>
      </c>
      <c r="D9" s="54">
        <f>'様式3-3'!D6+'様式3-3'!D7</f>
        <v>0</v>
      </c>
      <c r="E9" s="54">
        <f>'様式3-3'!E6+'様式3-3'!E7</f>
        <v>0</v>
      </c>
      <c r="F9" s="54">
        <f>'様式3-3'!F6+'様式3-3'!F7</f>
        <v>0</v>
      </c>
      <c r="G9" s="54">
        <f>SUM(C9:F9)</f>
        <v>0</v>
      </c>
      <c r="H9" s="173"/>
      <c r="I9" s="177"/>
      <c r="J9" s="177"/>
      <c r="K9" s="77"/>
      <c r="L9" s="77"/>
      <c r="M9" s="77"/>
    </row>
    <row r="10" spans="1:13" ht="24.75" customHeight="1" x14ac:dyDescent="0.4">
      <c r="A10" s="260" t="s">
        <v>5</v>
      </c>
      <c r="B10" s="260"/>
      <c r="C10" s="55">
        <f>'様式3-3'!C9+'様式3-3'!C10</f>
        <v>0</v>
      </c>
      <c r="D10" s="54">
        <f>'様式3-3'!D9+'様式3-3'!D10</f>
        <v>0</v>
      </c>
      <c r="E10" s="54">
        <f>'様式3-3'!E9+'様式3-3'!E10</f>
        <v>0</v>
      </c>
      <c r="F10" s="54">
        <f>'様式3-3'!F9+'様式3-3'!F10</f>
        <v>0</v>
      </c>
      <c r="G10" s="54">
        <f>SUM(C10:F10)</f>
        <v>0</v>
      </c>
      <c r="H10" s="173"/>
      <c r="I10" s="78"/>
      <c r="J10" s="77"/>
      <c r="K10" s="77"/>
      <c r="L10" s="77"/>
      <c r="M10" s="77"/>
    </row>
    <row r="11" spans="1:13" ht="24.75" customHeight="1" x14ac:dyDescent="0.4">
      <c r="A11" s="260" t="s">
        <v>6</v>
      </c>
      <c r="B11" s="260"/>
      <c r="C11" s="56">
        <f>C9+C10</f>
        <v>0</v>
      </c>
      <c r="D11" s="56">
        <f>D9+D10</f>
        <v>0</v>
      </c>
      <c r="E11" s="56">
        <f>E9+E10</f>
        <v>0</v>
      </c>
      <c r="F11" s="56">
        <f>F9+F10</f>
        <v>0</v>
      </c>
      <c r="G11" s="56">
        <f>G9+G10</f>
        <v>0</v>
      </c>
      <c r="I11" s="78"/>
      <c r="J11" s="77"/>
      <c r="K11" s="77"/>
      <c r="L11" s="77"/>
      <c r="M11" s="77"/>
    </row>
    <row r="12" spans="1:13" ht="24.75" customHeight="1" x14ac:dyDescent="0.4">
      <c r="A12" s="260" t="s">
        <v>7</v>
      </c>
      <c r="B12" s="260"/>
      <c r="C12" s="200" t="e">
        <f>C9/C11</f>
        <v>#DIV/0!</v>
      </c>
      <c r="D12" s="200" t="e">
        <f t="shared" ref="D12:G12" si="0">D9/D11</f>
        <v>#DIV/0!</v>
      </c>
      <c r="E12" s="200" t="e">
        <f t="shared" si="0"/>
        <v>#DIV/0!</v>
      </c>
      <c r="F12" s="200" t="e">
        <f t="shared" si="0"/>
        <v>#DIV/0!</v>
      </c>
      <c r="G12" s="200" t="e">
        <f t="shared" si="0"/>
        <v>#DIV/0!</v>
      </c>
      <c r="I12" s="78"/>
      <c r="J12" s="77"/>
      <c r="K12" s="77"/>
      <c r="L12" s="77"/>
      <c r="M12" s="77"/>
    </row>
    <row r="13" spans="1:13" ht="20.100000000000001" customHeight="1" x14ac:dyDescent="0.4">
      <c r="A13" s="199" t="s">
        <v>100</v>
      </c>
      <c r="B13" s="178"/>
      <c r="C13" s="178"/>
      <c r="D13" s="179"/>
      <c r="E13" s="179"/>
      <c r="F13" s="179"/>
      <c r="G13" s="179"/>
      <c r="I13" s="78"/>
      <c r="J13" s="77"/>
      <c r="K13" s="77"/>
      <c r="L13" s="77"/>
      <c r="M13" s="77"/>
    </row>
    <row r="14" spans="1:13" ht="55.5" customHeight="1" x14ac:dyDescent="0.4">
      <c r="A14" s="264" t="s">
        <v>68</v>
      </c>
      <c r="B14" s="265"/>
      <c r="C14" s="265"/>
      <c r="D14" s="265"/>
      <c r="E14" s="265"/>
      <c r="F14" s="266"/>
      <c r="G14" s="180"/>
      <c r="I14" s="78"/>
      <c r="J14" s="77"/>
      <c r="K14" s="77"/>
      <c r="L14" s="77"/>
      <c r="M14" s="77"/>
    </row>
    <row r="15" spans="1:13" ht="20.100000000000001" customHeight="1" x14ac:dyDescent="0.4">
      <c r="A15" s="178"/>
      <c r="B15" s="178"/>
      <c r="C15" s="178"/>
      <c r="D15" s="179"/>
      <c r="E15" s="179"/>
      <c r="F15" s="179"/>
      <c r="G15" s="179"/>
      <c r="I15" s="78"/>
      <c r="J15" s="77"/>
      <c r="K15" s="77"/>
      <c r="L15" s="77"/>
      <c r="M15" s="77"/>
    </row>
    <row r="16" spans="1:13" s="133" customFormat="1" ht="24" x14ac:dyDescent="0.4">
      <c r="A16" s="18" t="s">
        <v>8</v>
      </c>
      <c r="B16" s="19"/>
      <c r="C16" s="19"/>
      <c r="D16" s="19"/>
      <c r="E16" s="19"/>
      <c r="F16" s="19"/>
      <c r="G16" s="19"/>
    </row>
    <row r="17" spans="1:13" ht="24.75" customHeight="1" x14ac:dyDescent="0.4">
      <c r="A17" s="255"/>
      <c r="B17" s="255"/>
      <c r="C17" s="40" t="s">
        <v>77</v>
      </c>
      <c r="D17" s="16" t="s">
        <v>76</v>
      </c>
      <c r="E17" s="16" t="s">
        <v>34</v>
      </c>
      <c r="F17" s="16" t="s">
        <v>35</v>
      </c>
      <c r="G17" s="17" t="s">
        <v>3</v>
      </c>
      <c r="H17" s="120" t="s">
        <v>74</v>
      </c>
      <c r="I17" s="78"/>
      <c r="J17" s="77"/>
      <c r="K17" s="77"/>
      <c r="L17" s="77"/>
      <c r="M17" s="77"/>
    </row>
    <row r="18" spans="1:13" ht="39.950000000000003" customHeight="1" x14ac:dyDescent="0.4">
      <c r="A18" s="259" t="s">
        <v>9</v>
      </c>
      <c r="B18" s="259"/>
      <c r="C18" s="57">
        <f>'様式3-5'!E6</f>
        <v>0</v>
      </c>
      <c r="D18" s="58">
        <f>'様式3-5'!H6</f>
        <v>0</v>
      </c>
      <c r="E18" s="58">
        <f>'様式3-5'!K6</f>
        <v>0</v>
      </c>
      <c r="F18" s="58">
        <f>'様式3-5'!N6</f>
        <v>0</v>
      </c>
      <c r="G18" s="58">
        <f>'様式3-5'!Q6</f>
        <v>0</v>
      </c>
      <c r="H18" s="120" t="str">
        <f>IF(G18&gt;28000000,"ERROR","")</f>
        <v/>
      </c>
      <c r="I18" s="181" t="str">
        <f>IF(E18&gt;8000000,"ERROR","")</f>
        <v/>
      </c>
      <c r="J18" s="181" t="str">
        <f>IF(F18&gt;8000000,"ERROR","")</f>
        <v/>
      </c>
      <c r="K18" s="181"/>
    </row>
    <row r="19" spans="1:13" ht="20.100000000000001" customHeight="1" x14ac:dyDescent="0.4"/>
    <row r="20" spans="1:13" ht="19.5" customHeight="1" x14ac:dyDescent="0.4">
      <c r="A20" s="18" t="s">
        <v>10</v>
      </c>
      <c r="B20" s="2"/>
      <c r="C20" s="2"/>
      <c r="D20" s="2"/>
      <c r="E20" s="2"/>
      <c r="F20" s="2"/>
      <c r="G20" s="2"/>
    </row>
    <row r="21" spans="1:13" ht="24.75" customHeight="1" x14ac:dyDescent="0.4">
      <c r="A21" s="20"/>
      <c r="B21" s="65" t="s">
        <v>57</v>
      </c>
      <c r="C21" s="52" t="s">
        <v>77</v>
      </c>
      <c r="D21" s="16" t="s">
        <v>76</v>
      </c>
      <c r="E21" s="16" t="s">
        <v>34</v>
      </c>
      <c r="F21" s="16" t="s">
        <v>35</v>
      </c>
      <c r="G21" s="51" t="s">
        <v>3</v>
      </c>
      <c r="H21" s="120" t="s">
        <v>74</v>
      </c>
      <c r="I21" s="78"/>
      <c r="J21" s="77"/>
      <c r="K21" s="77"/>
      <c r="L21" s="77"/>
      <c r="M21" s="77"/>
    </row>
    <row r="22" spans="1:13" ht="30" customHeight="1" x14ac:dyDescent="0.4">
      <c r="A22" s="21" t="s">
        <v>55</v>
      </c>
      <c r="B22" s="33" t="e">
        <f>G22/G9</f>
        <v>#DIV/0!</v>
      </c>
      <c r="C22" s="50">
        <f>'様式3-6'!E6</f>
        <v>0</v>
      </c>
      <c r="D22" s="59">
        <f>'様式3-6'!H6</f>
        <v>0</v>
      </c>
      <c r="E22" s="59">
        <f>'様式3-6'!K6</f>
        <v>0</v>
      </c>
      <c r="F22" s="59">
        <f>'様式3-6'!N6</f>
        <v>0</v>
      </c>
      <c r="G22" s="58">
        <f>SUM(C22:F22)</f>
        <v>0</v>
      </c>
      <c r="H22" s="120" t="e">
        <f>IF(B22&gt;5.49%,"ERROR","")</f>
        <v>#DIV/0!</v>
      </c>
      <c r="J22" s="182"/>
      <c r="K22" s="182"/>
      <c r="L22" s="182"/>
    </row>
    <row r="23" spans="1:13" ht="30" customHeight="1" x14ac:dyDescent="0.4">
      <c r="A23" s="21" t="s">
        <v>56</v>
      </c>
      <c r="B23" s="33" t="e">
        <f>G23/'様式3-3'!G6</f>
        <v>#DIV/0!</v>
      </c>
      <c r="C23" s="183"/>
      <c r="D23" s="184"/>
      <c r="E23" s="184"/>
      <c r="F23" s="184"/>
      <c r="G23" s="58">
        <f>SUM(C23:F23)</f>
        <v>0</v>
      </c>
      <c r="H23" s="120" t="e">
        <f>IF(B23&gt;5.49%,"ERROR","")</f>
        <v>#DIV/0!</v>
      </c>
      <c r="J23" s="182"/>
      <c r="K23" s="182"/>
      <c r="L23" s="182"/>
    </row>
    <row r="24" spans="1:13" s="136" customFormat="1" ht="20.100000000000001" customHeight="1" x14ac:dyDescent="0.4">
      <c r="A24" s="251" t="s">
        <v>63</v>
      </c>
      <c r="B24" s="252"/>
      <c r="C24" s="60">
        <f>SUM(C22:C23)</f>
        <v>0</v>
      </c>
      <c r="D24" s="60">
        <f>SUM(D22:D23)</f>
        <v>0</v>
      </c>
      <c r="E24" s="60">
        <f t="shared" ref="E24:F24" si="1">SUM(E22:E23)</f>
        <v>0</v>
      </c>
      <c r="F24" s="60">
        <f t="shared" si="1"/>
        <v>0</v>
      </c>
      <c r="G24" s="60">
        <f>SUM(G22:G23)</f>
        <v>0</v>
      </c>
      <c r="H24" s="185"/>
      <c r="J24" s="139"/>
      <c r="K24" s="186"/>
    </row>
    <row r="25" spans="1:13" s="136" customFormat="1" ht="20.100000000000001" customHeight="1" x14ac:dyDescent="0.4">
      <c r="A25" s="187"/>
      <c r="B25" s="187"/>
      <c r="C25" s="187"/>
      <c r="D25" s="89"/>
      <c r="E25" s="89"/>
      <c r="F25" s="89"/>
      <c r="G25" s="89"/>
      <c r="H25" s="185"/>
      <c r="J25" s="139"/>
      <c r="K25" s="186"/>
    </row>
    <row r="26" spans="1:13" ht="19.5" customHeight="1" x14ac:dyDescent="0.4">
      <c r="A26" s="18" t="s">
        <v>11</v>
      </c>
      <c r="B26" s="2"/>
      <c r="C26" s="2"/>
      <c r="D26" s="2"/>
      <c r="E26" s="2"/>
      <c r="F26" s="2"/>
      <c r="G26" s="2"/>
      <c r="I26" s="78"/>
      <c r="J26" s="77"/>
      <c r="K26" s="77"/>
      <c r="L26" s="77"/>
      <c r="M26" s="77"/>
    </row>
    <row r="27" spans="1:13" ht="24.75" customHeight="1" x14ac:dyDescent="0.4">
      <c r="A27" s="255"/>
      <c r="B27" s="255"/>
      <c r="C27" s="40" t="s">
        <v>77</v>
      </c>
      <c r="D27" s="16" t="s">
        <v>76</v>
      </c>
      <c r="E27" s="16" t="s">
        <v>34</v>
      </c>
      <c r="F27" s="16" t="s">
        <v>35</v>
      </c>
      <c r="G27" s="17" t="s">
        <v>3</v>
      </c>
      <c r="I27" s="78"/>
      <c r="J27" s="77"/>
      <c r="K27" s="77"/>
      <c r="L27" s="77"/>
      <c r="M27" s="77"/>
    </row>
    <row r="28" spans="1:13" ht="30" customHeight="1" x14ac:dyDescent="0.4">
      <c r="A28" s="260" t="s">
        <v>12</v>
      </c>
      <c r="B28" s="260"/>
      <c r="C28" s="56">
        <f>C9+C18+C24</f>
        <v>0</v>
      </c>
      <c r="D28" s="56">
        <f>D9+D18+D24</f>
        <v>0</v>
      </c>
      <c r="E28" s="56">
        <f>E9+E18+E24</f>
        <v>0</v>
      </c>
      <c r="F28" s="56">
        <f>F9+F18+F24</f>
        <v>0</v>
      </c>
      <c r="G28" s="61">
        <f>SUM(C28:F28)</f>
        <v>0</v>
      </c>
    </row>
    <row r="29" spans="1:13" x14ac:dyDescent="0.4">
      <c r="A29" s="256" t="s">
        <v>92</v>
      </c>
      <c r="B29" s="256"/>
      <c r="C29" s="256"/>
      <c r="D29" s="256"/>
      <c r="E29" s="256"/>
      <c r="F29" s="256"/>
      <c r="G29" s="256"/>
      <c r="H29" s="256"/>
    </row>
    <row r="30" spans="1:13" x14ac:dyDescent="0.4">
      <c r="A30" s="22" t="s">
        <v>13</v>
      </c>
      <c r="B30" s="23"/>
      <c r="C30" s="23"/>
      <c r="D30" s="23"/>
      <c r="E30" s="23"/>
      <c r="F30" s="23"/>
      <c r="G30" s="23"/>
      <c r="H30" s="23"/>
    </row>
  </sheetData>
  <sheetProtection sheet="1" objects="1" scenarios="1" formatCells="0" formatColumns="0" formatRows="0" insertColumns="0" insertRows="0"/>
  <mergeCells count="16">
    <mergeCell ref="A24:B24"/>
    <mergeCell ref="A2:G2"/>
    <mergeCell ref="A1:G1"/>
    <mergeCell ref="A27:B27"/>
    <mergeCell ref="A29:H29"/>
    <mergeCell ref="B4:G4"/>
    <mergeCell ref="A18:B18"/>
    <mergeCell ref="A28:B28"/>
    <mergeCell ref="A10:B10"/>
    <mergeCell ref="A9:B9"/>
    <mergeCell ref="A12:B12"/>
    <mergeCell ref="A11:B11"/>
    <mergeCell ref="A8:B8"/>
    <mergeCell ref="A17:B17"/>
    <mergeCell ref="B5:G5"/>
    <mergeCell ref="A14:F14"/>
  </mergeCells>
  <phoneticPr fontId="3"/>
  <dataValidations count="1">
    <dataValidation type="list" allowBlank="1" showInputMessage="1" showErrorMessage="1" sqref="G14" xr:uid="{0ED5E434-E4FB-4702-BEBA-8FA2B7068D3F}">
      <formula1>"希望する,希望しない"</formula1>
    </dataValidation>
  </dataValidations>
  <printOptions horizontalCentered="1"/>
  <pageMargins left="0.7" right="0.7" top="0.75" bottom="0.75" header="0.3" footer="0.3"/>
  <pageSetup paperSize="9" scale="95"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85" zoomScaleNormal="100" zoomScaleSheetLayoutView="85" workbookViewId="0">
      <selection activeCell="C23" sqref="C23"/>
    </sheetView>
  </sheetViews>
  <sheetFormatPr defaultRowHeight="18.75" x14ac:dyDescent="0.4"/>
  <cols>
    <col min="1" max="1" width="3.625" style="142" customWidth="1"/>
    <col min="2" max="3" width="20.625" style="142" customWidth="1"/>
    <col min="4" max="4" width="18.625" style="142" customWidth="1"/>
    <col min="5" max="5" width="21.625" style="142" customWidth="1"/>
    <col min="6" max="6" width="15" style="142" customWidth="1"/>
    <col min="7" max="16384" width="9" style="142"/>
  </cols>
  <sheetData>
    <row r="1" spans="1:6" s="70" customFormat="1" ht="18.75" customHeight="1" x14ac:dyDescent="0.4">
      <c r="A1" s="254" t="s">
        <v>0</v>
      </c>
      <c r="B1" s="254"/>
      <c r="C1" s="254"/>
      <c r="D1" s="254"/>
      <c r="E1" s="254"/>
    </row>
    <row r="2" spans="1:6" ht="24" x14ac:dyDescent="0.4">
      <c r="A2" s="253" t="s">
        <v>44</v>
      </c>
      <c r="B2" s="253"/>
      <c r="C2" s="253"/>
      <c r="D2" s="253"/>
      <c r="E2" s="253"/>
    </row>
    <row r="3" spans="1:6" x14ac:dyDescent="0.4">
      <c r="A3" s="9"/>
      <c r="B3" s="9"/>
      <c r="C3" s="9"/>
      <c r="D3" s="9"/>
      <c r="E3" s="9"/>
    </row>
    <row r="4" spans="1:6" ht="18.75" customHeight="1" x14ac:dyDescent="0.4">
      <c r="A4" s="273" t="s">
        <v>14</v>
      </c>
      <c r="B4" s="273"/>
      <c r="C4" s="273"/>
      <c r="D4" s="273"/>
      <c r="E4" s="273"/>
    </row>
    <row r="5" spans="1:6" ht="75" x14ac:dyDescent="0.4">
      <c r="A5" s="268" t="s">
        <v>15</v>
      </c>
      <c r="B5" s="269"/>
      <c r="C5" s="66" t="s">
        <v>16</v>
      </c>
      <c r="D5" s="66" t="s">
        <v>17</v>
      </c>
      <c r="E5" s="66" t="s">
        <v>53</v>
      </c>
      <c r="F5" s="159" t="s">
        <v>74</v>
      </c>
    </row>
    <row r="6" spans="1:6" x14ac:dyDescent="0.4">
      <c r="A6" s="160"/>
      <c r="B6" s="161"/>
      <c r="C6" s="158"/>
      <c r="D6" s="158"/>
      <c r="E6" s="201"/>
    </row>
    <row r="7" spans="1:6" x14ac:dyDescent="0.4">
      <c r="A7" s="162"/>
      <c r="B7" s="163"/>
      <c r="C7" s="158"/>
      <c r="D7" s="158"/>
      <c r="E7" s="201"/>
    </row>
    <row r="8" spans="1:6" x14ac:dyDescent="0.4">
      <c r="A8" s="162"/>
      <c r="B8" s="163"/>
      <c r="C8" s="158"/>
      <c r="D8" s="158"/>
      <c r="E8" s="201"/>
    </row>
    <row r="9" spans="1:6" x14ac:dyDescent="0.4">
      <c r="A9" s="162"/>
      <c r="B9" s="163"/>
      <c r="C9" s="158"/>
      <c r="D9" s="158"/>
      <c r="E9" s="201"/>
    </row>
    <row r="10" spans="1:6" x14ac:dyDescent="0.4">
      <c r="A10" s="271" t="s">
        <v>78</v>
      </c>
      <c r="B10" s="272"/>
      <c r="C10" s="41">
        <f>SUM(C6:C9)</f>
        <v>0</v>
      </c>
      <c r="D10" s="274"/>
      <c r="E10" s="275"/>
      <c r="F10" s="164" t="str">
        <f>IF(C10=('様式3-3'!C9+'様式3-3'!C10),"","様式3-3と金額が異なります")</f>
        <v/>
      </c>
    </row>
    <row r="11" spans="1:6" ht="20.25" customHeight="1" x14ac:dyDescent="0.4">
      <c r="A11" s="160"/>
      <c r="B11" s="161"/>
      <c r="C11" s="165"/>
      <c r="D11" s="166"/>
      <c r="E11" s="202"/>
    </row>
    <row r="12" spans="1:6" ht="20.25" customHeight="1" x14ac:dyDescent="0.4">
      <c r="A12" s="162"/>
      <c r="B12" s="163"/>
      <c r="C12" s="167"/>
      <c r="D12" s="158"/>
      <c r="E12" s="163"/>
    </row>
    <row r="13" spans="1:6" ht="20.25" customHeight="1" x14ac:dyDescent="0.4">
      <c r="A13" s="162"/>
      <c r="B13" s="163"/>
      <c r="C13" s="167"/>
      <c r="D13" s="168"/>
      <c r="E13" s="163"/>
    </row>
    <row r="14" spans="1:6" ht="20.25" customHeight="1" x14ac:dyDescent="0.4">
      <c r="A14" s="162"/>
      <c r="B14" s="163"/>
      <c r="C14" s="167"/>
      <c r="D14" s="168"/>
      <c r="E14" s="163"/>
    </row>
    <row r="15" spans="1:6" ht="20.25" customHeight="1" x14ac:dyDescent="0.4">
      <c r="A15" s="271" t="s">
        <v>79</v>
      </c>
      <c r="B15" s="272"/>
      <c r="C15" s="34">
        <f>SUM(C11:C14)</f>
        <v>0</v>
      </c>
      <c r="D15" s="274"/>
      <c r="E15" s="275"/>
      <c r="F15" s="159" t="str">
        <f>IF(C15=('様式3-3'!D9+'様式3-3'!D10),"","様式3-3と金額が異なります")</f>
        <v/>
      </c>
    </row>
    <row r="16" spans="1:6" ht="20.25" customHeight="1" x14ac:dyDescent="0.4">
      <c r="A16" s="162"/>
      <c r="B16" s="163"/>
      <c r="C16" s="169"/>
      <c r="D16" s="168"/>
      <c r="E16" s="163"/>
    </row>
    <row r="17" spans="1:6" ht="20.25" customHeight="1" x14ac:dyDescent="0.4">
      <c r="A17" s="162"/>
      <c r="B17" s="163"/>
      <c r="C17" s="169"/>
      <c r="D17" s="168"/>
      <c r="E17" s="163"/>
    </row>
    <row r="18" spans="1:6" ht="20.25" customHeight="1" x14ac:dyDescent="0.4">
      <c r="A18" s="162"/>
      <c r="B18" s="163"/>
      <c r="C18" s="169"/>
      <c r="D18" s="168"/>
      <c r="E18" s="163"/>
    </row>
    <row r="19" spans="1:6" ht="20.100000000000001" customHeight="1" x14ac:dyDescent="0.4">
      <c r="A19" s="162"/>
      <c r="B19" s="163"/>
      <c r="C19" s="169"/>
      <c r="D19" s="168"/>
      <c r="E19" s="163"/>
    </row>
    <row r="20" spans="1:6" ht="20.25" customHeight="1" x14ac:dyDescent="0.4">
      <c r="A20" s="271" t="s">
        <v>36</v>
      </c>
      <c r="B20" s="271"/>
      <c r="C20" s="34">
        <f>SUM(C16:C19)</f>
        <v>0</v>
      </c>
      <c r="D20" s="274"/>
      <c r="E20" s="275"/>
      <c r="F20" s="159" t="str">
        <f>IF(C20=('様式3-3'!E9+'様式3-3'!E10),"","様式3-3と金額が異なります")</f>
        <v/>
      </c>
    </row>
    <row r="21" spans="1:6" ht="20.25" customHeight="1" x14ac:dyDescent="0.4">
      <c r="A21" s="160"/>
      <c r="B21" s="170"/>
      <c r="C21" s="169"/>
      <c r="D21" s="168"/>
      <c r="E21" s="163"/>
    </row>
    <row r="22" spans="1:6" ht="20.25" customHeight="1" x14ac:dyDescent="0.4">
      <c r="A22" s="162"/>
      <c r="B22" s="170"/>
      <c r="C22" s="169"/>
      <c r="D22" s="168"/>
      <c r="E22" s="163"/>
    </row>
    <row r="23" spans="1:6" ht="20.100000000000001" customHeight="1" x14ac:dyDescent="0.4">
      <c r="A23" s="162"/>
      <c r="B23" s="170"/>
      <c r="C23" s="169"/>
      <c r="D23" s="168"/>
      <c r="E23" s="163"/>
    </row>
    <row r="24" spans="1:6" ht="20.25" customHeight="1" x14ac:dyDescent="0.4">
      <c r="A24" s="162"/>
      <c r="B24" s="170"/>
      <c r="C24" s="169"/>
      <c r="D24" s="168"/>
      <c r="E24" s="163"/>
    </row>
    <row r="25" spans="1:6" ht="20.25" customHeight="1" x14ac:dyDescent="0.4">
      <c r="A25" s="271" t="s">
        <v>37</v>
      </c>
      <c r="B25" s="271"/>
      <c r="C25" s="34">
        <f>SUM(C21:C24)</f>
        <v>0</v>
      </c>
      <c r="D25" s="274"/>
      <c r="E25" s="275"/>
      <c r="F25" s="159" t="str">
        <f>IF(C25=('様式3-3'!F9+'様式3-3'!F10),"","様式3-3と金額が異なります")</f>
        <v/>
      </c>
    </row>
    <row r="26" spans="1:6" ht="20.25" customHeight="1" x14ac:dyDescent="0.4">
      <c r="A26" s="270" t="s">
        <v>18</v>
      </c>
      <c r="B26" s="270"/>
      <c r="C26" s="34">
        <f>C10+C15+C20+C25</f>
        <v>0</v>
      </c>
      <c r="D26" s="274"/>
      <c r="E26" s="275"/>
    </row>
    <row r="27" spans="1:6" ht="20.100000000000001" customHeight="1" x14ac:dyDescent="0.4">
      <c r="A27" s="267" t="s">
        <v>95</v>
      </c>
      <c r="B27" s="267"/>
      <c r="C27" s="267"/>
      <c r="D27" s="267"/>
      <c r="E27" s="267"/>
    </row>
    <row r="28" spans="1:6" ht="20.100000000000001" customHeight="1" x14ac:dyDescent="0.4">
      <c r="A28" s="9" t="s">
        <v>96</v>
      </c>
      <c r="B28" s="157"/>
      <c r="C28" s="157"/>
      <c r="D28" s="157"/>
      <c r="E28" s="157"/>
    </row>
  </sheetData>
  <sheetProtection sheet="1" objects="1" scenarios="1" formatCells="0" formatColumns="0" formatRows="0" insertColumns="0" insertRows="0"/>
  <mergeCells count="15">
    <mergeCell ref="A27:E27"/>
    <mergeCell ref="A5:B5"/>
    <mergeCell ref="A26:B26"/>
    <mergeCell ref="A15:B15"/>
    <mergeCell ref="A1:E1"/>
    <mergeCell ref="A2:E2"/>
    <mergeCell ref="A4:E4"/>
    <mergeCell ref="A25:B25"/>
    <mergeCell ref="A20:B20"/>
    <mergeCell ref="A10:B10"/>
    <mergeCell ref="D10:E10"/>
    <mergeCell ref="D15:E15"/>
    <mergeCell ref="D20:E20"/>
    <mergeCell ref="D25:E25"/>
    <mergeCell ref="D26:E26"/>
  </mergeCells>
  <phoneticPr fontId="3"/>
  <printOptions horizontalCentered="1"/>
  <pageMargins left="0.7" right="0.7" top="0.75" bottom="0.75" header="0.3" footer="0.3"/>
  <pageSetup paperSize="9" scale="94"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E1846-67FC-4B3F-92CE-F5F821B4EA06}">
  <sheetPr>
    <pageSetUpPr fitToPage="1"/>
  </sheetPr>
  <dimension ref="A1:N20"/>
  <sheetViews>
    <sheetView view="pageBreakPreview" zoomScaleNormal="100" zoomScaleSheetLayoutView="100" workbookViewId="0">
      <selection activeCell="H8" sqref="H8"/>
    </sheetView>
  </sheetViews>
  <sheetFormatPr defaultRowHeight="18.75" x14ac:dyDescent="0.4"/>
  <cols>
    <col min="1" max="1" width="14" style="142" customWidth="1"/>
    <col min="2" max="2" width="15.25" style="142" customWidth="1"/>
    <col min="3" max="7" width="11.5" style="142" customWidth="1"/>
    <col min="8" max="9" width="10.5" style="142" bestFit="1" customWidth="1"/>
    <col min="10" max="10" width="6.875" style="142" customWidth="1"/>
    <col min="11" max="11" width="9.5" style="142" bestFit="1" customWidth="1"/>
    <col min="12" max="12" width="9" style="142"/>
    <col min="13" max="13" width="10.875" style="142" bestFit="1" customWidth="1"/>
    <col min="14" max="16384" width="9" style="142"/>
  </cols>
  <sheetData>
    <row r="1" spans="1:14" s="70" customFormat="1" ht="24" x14ac:dyDescent="0.4">
      <c r="A1" s="254" t="s">
        <v>0</v>
      </c>
      <c r="B1" s="254"/>
      <c r="C1" s="254"/>
      <c r="D1" s="254"/>
      <c r="E1" s="254"/>
      <c r="F1" s="254"/>
      <c r="G1" s="254"/>
    </row>
    <row r="2" spans="1:14" ht="24" x14ac:dyDescent="0.4">
      <c r="A2" s="253" t="s">
        <v>45</v>
      </c>
      <c r="B2" s="253"/>
      <c r="C2" s="253"/>
      <c r="D2" s="253"/>
      <c r="E2" s="253"/>
      <c r="F2" s="253"/>
      <c r="G2" s="253"/>
    </row>
    <row r="3" spans="1:14" ht="24" x14ac:dyDescent="0.4">
      <c r="A3" s="80"/>
      <c r="B3" s="80"/>
      <c r="C3" s="80"/>
    </row>
    <row r="4" spans="1:14" ht="15" customHeight="1" x14ac:dyDescent="0.4">
      <c r="A4" s="10" t="s">
        <v>43</v>
      </c>
      <c r="B4" s="9"/>
      <c r="C4" s="9"/>
      <c r="D4" s="9"/>
      <c r="E4" s="9"/>
      <c r="F4" s="9"/>
      <c r="G4" s="9"/>
    </row>
    <row r="5" spans="1:14" s="143" customFormat="1" ht="18" x14ac:dyDescent="0.4">
      <c r="A5" s="65"/>
      <c r="B5" s="65"/>
      <c r="C5" s="42" t="s">
        <v>77</v>
      </c>
      <c r="D5" s="43" t="s">
        <v>76</v>
      </c>
      <c r="E5" s="35" t="s">
        <v>34</v>
      </c>
      <c r="F5" s="35" t="s">
        <v>35</v>
      </c>
      <c r="G5" s="37" t="s">
        <v>3</v>
      </c>
      <c r="J5" s="78"/>
      <c r="K5" s="78"/>
      <c r="L5" s="78"/>
      <c r="M5" s="78"/>
      <c r="N5" s="78"/>
    </row>
    <row r="6" spans="1:14" ht="35.1" customHeight="1" x14ac:dyDescent="0.4">
      <c r="A6" s="27" t="s">
        <v>41</v>
      </c>
      <c r="B6" s="25" t="s">
        <v>39</v>
      </c>
      <c r="C6" s="197"/>
      <c r="D6" s="196"/>
      <c r="E6" s="145"/>
      <c r="F6" s="145"/>
      <c r="G6" s="36">
        <f>SUM(C6:F6)</f>
        <v>0</v>
      </c>
      <c r="H6" s="146"/>
      <c r="I6" s="146"/>
      <c r="J6" s="146"/>
    </row>
    <row r="7" spans="1:14" x14ac:dyDescent="0.4">
      <c r="A7" s="26"/>
      <c r="B7" s="25" t="s">
        <v>40</v>
      </c>
      <c r="C7" s="147"/>
      <c r="D7" s="145"/>
      <c r="E7" s="145"/>
      <c r="F7" s="145"/>
      <c r="G7" s="36">
        <f>SUM(C7:F7)</f>
        <v>0</v>
      </c>
    </row>
    <row r="8" spans="1:14" x14ac:dyDescent="0.4">
      <c r="A8" s="24"/>
      <c r="B8" s="25" t="s">
        <v>42</v>
      </c>
      <c r="C8" s="198" t="e">
        <f>C7/(C6+C7)</f>
        <v>#DIV/0!</v>
      </c>
      <c r="D8" s="198" t="e">
        <f>D7/(D6+D7)</f>
        <v>#DIV/0!</v>
      </c>
      <c r="E8" s="38" t="e">
        <f>E7/(E6+E7)</f>
        <v>#DIV/0!</v>
      </c>
      <c r="F8" s="38" t="e">
        <f>F7/(F6+F7)</f>
        <v>#DIV/0!</v>
      </c>
      <c r="G8" s="38" t="e">
        <f>G7/(G6+G7)</f>
        <v>#DIV/0!</v>
      </c>
      <c r="M8" s="148"/>
    </row>
    <row r="9" spans="1:14" ht="35.1" customHeight="1" x14ac:dyDescent="0.4">
      <c r="A9" s="27" t="s">
        <v>64</v>
      </c>
      <c r="B9" s="25" t="s">
        <v>39</v>
      </c>
      <c r="C9" s="144"/>
      <c r="D9" s="149"/>
      <c r="E9" s="149"/>
      <c r="F9" s="149"/>
      <c r="G9" s="36">
        <f>SUM(C9:F9)</f>
        <v>0</v>
      </c>
    </row>
    <row r="10" spans="1:14" x14ac:dyDescent="0.4">
      <c r="A10" s="26"/>
      <c r="B10" s="25" t="s">
        <v>40</v>
      </c>
      <c r="C10" s="144"/>
      <c r="D10" s="149"/>
      <c r="E10" s="149"/>
      <c r="F10" s="149"/>
      <c r="G10" s="36">
        <f>SUM(C10:F10)</f>
        <v>0</v>
      </c>
      <c r="I10" s="148"/>
    </row>
    <row r="11" spans="1:14" x14ac:dyDescent="0.4">
      <c r="A11" s="24"/>
      <c r="B11" s="25" t="s">
        <v>42</v>
      </c>
      <c r="C11" s="28" t="e">
        <f>C10/(C9+C10)</f>
        <v>#DIV/0!</v>
      </c>
      <c r="D11" s="28" t="e">
        <f>D10/(D9+D10)</f>
        <v>#DIV/0!</v>
      </c>
      <c r="E11" s="28" t="e">
        <f>E10/(E9+E10)</f>
        <v>#DIV/0!</v>
      </c>
      <c r="F11" s="28" t="e">
        <f>F10/(F9+F10)</f>
        <v>#DIV/0!</v>
      </c>
      <c r="G11" s="28" t="e">
        <f>G10/(G9+G10)</f>
        <v>#DIV/0!</v>
      </c>
      <c r="I11" s="148"/>
    </row>
    <row r="12" spans="1:14" s="150" customFormat="1" ht="66" customHeight="1" x14ac:dyDescent="0.4">
      <c r="A12" s="277" t="s">
        <v>67</v>
      </c>
      <c r="B12" s="278"/>
      <c r="C12" s="31" t="e">
        <f>IF(C8&gt;15%,"ERROR","")</f>
        <v>#DIV/0!</v>
      </c>
      <c r="D12" s="31" t="e">
        <f>IF(D8&gt;15%,"ERROR","")</f>
        <v>#DIV/0!</v>
      </c>
      <c r="E12" s="31" t="e">
        <f>IF(E8&gt;15%,"ERROR","")</f>
        <v>#DIV/0!</v>
      </c>
      <c r="F12" s="31" t="e">
        <f>IF(F8&gt;15%,"ERROR","")</f>
        <v>#DIV/0!</v>
      </c>
      <c r="G12" s="31" t="e">
        <f>IF(G8&gt;15%,"ERROR","")</f>
        <v>#DIV/0!</v>
      </c>
      <c r="I12" s="151"/>
    </row>
    <row r="13" spans="1:14" ht="20.100000000000001" customHeight="1" x14ac:dyDescent="0.4">
      <c r="A13" s="152"/>
      <c r="B13" s="152"/>
      <c r="C13" s="152"/>
      <c r="D13" s="153"/>
      <c r="E13" s="153"/>
      <c r="F13" s="153"/>
      <c r="G13" s="153"/>
      <c r="I13" s="146"/>
    </row>
    <row r="14" spans="1:14" ht="15" customHeight="1" x14ac:dyDescent="0.4">
      <c r="A14" s="276" t="s">
        <v>50</v>
      </c>
      <c r="B14" s="276"/>
      <c r="C14" s="276"/>
      <c r="D14" s="276"/>
      <c r="E14" s="276"/>
      <c r="F14" s="276"/>
      <c r="G14" s="276"/>
      <c r="I14" s="148"/>
    </row>
    <row r="15" spans="1:14" s="154" customFormat="1" ht="20.100000000000001" customHeight="1" x14ac:dyDescent="0.4">
      <c r="A15" s="281"/>
      <c r="B15" s="281"/>
      <c r="C15" s="42" t="s">
        <v>77</v>
      </c>
      <c r="D15" s="43" t="s">
        <v>76</v>
      </c>
      <c r="E15" s="35" t="s">
        <v>34</v>
      </c>
      <c r="F15" s="35" t="s">
        <v>35</v>
      </c>
      <c r="G15" s="37" t="s">
        <v>3</v>
      </c>
    </row>
    <row r="16" spans="1:14" x14ac:dyDescent="0.4">
      <c r="A16" s="280" t="s">
        <v>39</v>
      </c>
      <c r="B16" s="280"/>
      <c r="C16" s="29">
        <f>C6+C9</f>
        <v>0</v>
      </c>
      <c r="D16" s="29">
        <f>D6+D9</f>
        <v>0</v>
      </c>
      <c r="E16" s="29">
        <f>E6+E9</f>
        <v>0</v>
      </c>
      <c r="F16" s="29">
        <f>F6+F9</f>
        <v>0</v>
      </c>
      <c r="G16" s="29">
        <f>G6+G9</f>
        <v>0</v>
      </c>
      <c r="I16" s="148"/>
    </row>
    <row r="17" spans="1:9" x14ac:dyDescent="0.4">
      <c r="A17" s="280" t="s">
        <v>49</v>
      </c>
      <c r="B17" s="280"/>
      <c r="C17" s="198" t="e">
        <f>C16/(C6+C7+C9+C10)</f>
        <v>#DIV/0!</v>
      </c>
      <c r="D17" s="198" t="e">
        <f>D16/(D6+D7+D9+D10)</f>
        <v>#DIV/0!</v>
      </c>
      <c r="E17" s="38" t="e">
        <f t="shared" ref="E17:F17" si="0">E16/(E6+E7+E9+E10)</f>
        <v>#DIV/0!</v>
      </c>
      <c r="F17" s="38" t="e">
        <f t="shared" si="0"/>
        <v>#DIV/0!</v>
      </c>
      <c r="G17" s="38" t="e">
        <f>G16/(G6+G7+G9+G10)</f>
        <v>#DIV/0!</v>
      </c>
      <c r="I17" s="148"/>
    </row>
    <row r="18" spans="1:9" x14ac:dyDescent="0.4">
      <c r="A18" s="155"/>
      <c r="B18" s="155"/>
      <c r="C18" s="155"/>
      <c r="D18" s="156"/>
      <c r="E18" s="156"/>
      <c r="F18" s="156"/>
      <c r="G18" s="156"/>
      <c r="I18" s="148"/>
    </row>
    <row r="19" spans="1:9" x14ac:dyDescent="0.4">
      <c r="A19" s="279" t="s">
        <v>95</v>
      </c>
      <c r="B19" s="279"/>
      <c r="C19" s="279"/>
      <c r="D19" s="279"/>
      <c r="E19" s="279"/>
    </row>
    <row r="20" spans="1:9" x14ac:dyDescent="0.4">
      <c r="B20" s="157"/>
      <c r="C20" s="157"/>
      <c r="D20" s="157"/>
      <c r="E20" s="157"/>
    </row>
  </sheetData>
  <sheetProtection sheet="1" formatCells="0" formatColumns="0" formatRows="0" insertColumns="0" insertRows="0"/>
  <mergeCells count="8">
    <mergeCell ref="A1:G1"/>
    <mergeCell ref="A14:G14"/>
    <mergeCell ref="A12:B12"/>
    <mergeCell ref="A19:E19"/>
    <mergeCell ref="A16:B16"/>
    <mergeCell ref="A15:B15"/>
    <mergeCell ref="A17:B17"/>
    <mergeCell ref="A2:G2"/>
  </mergeCells>
  <phoneticPr fontId="3"/>
  <conditionalFormatting sqref="C8:G8">
    <cfRule type="cellIs" dxfId="0" priority="1" operator="greaterThan">
      <formula>"&lt;15%"</formula>
    </cfRule>
  </conditionalFormatting>
  <dataValidations count="1">
    <dataValidation operator="greaterThan" allowBlank="1" showInputMessage="1" showErrorMessage="1" errorTitle="入力ミス" error="15％以下で設定して下さい。" prompt="最大15％までです。_x000a__x000a_" sqref="C8:D8" xr:uid="{ACDB832B-5330-465D-ABD4-A15417D89E3A}"/>
  </dataValidations>
  <printOptions horizontalCentered="1"/>
  <pageMargins left="0.7" right="0.7" top="0.75" bottom="0.75" header="0.3" footer="0.3"/>
  <pageSetup paperSize="9" scale="82" fitToHeight="0" orientation="portrait" r:id="rId1"/>
  <headerFooter>
    <oddHeader xml:space="preserve">&amp;R&amp;9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F2E4D-F453-476D-A4BB-67CE383C8048}">
  <sheetPr>
    <pageSetUpPr fitToPage="1"/>
  </sheetPr>
  <dimension ref="A1:R54"/>
  <sheetViews>
    <sheetView view="pageBreakPreview" zoomScale="60" zoomScaleNormal="60" workbookViewId="0">
      <selection activeCell="R6" sqref="R6"/>
    </sheetView>
  </sheetViews>
  <sheetFormatPr defaultColWidth="9" defaultRowHeight="18" x14ac:dyDescent="0.4"/>
  <cols>
    <col min="1" max="1" width="2" style="70" customWidth="1"/>
    <col min="2" max="2" width="18.375" style="70" customWidth="1"/>
    <col min="3" max="4" width="17.5" style="70" customWidth="1"/>
    <col min="5" max="5" width="13.125" style="70" customWidth="1"/>
    <col min="6" max="6" width="3.625" style="70" customWidth="1"/>
    <col min="7" max="8" width="13.125" style="70" customWidth="1"/>
    <col min="9" max="9" width="3.625" style="70" customWidth="1"/>
    <col min="10" max="11" width="13.125" style="70" customWidth="1"/>
    <col min="12" max="12" width="3.625" style="70" customWidth="1"/>
    <col min="13" max="14" width="13.125" style="70" customWidth="1"/>
    <col min="15" max="15" width="3.625" style="70" customWidth="1"/>
    <col min="16" max="16" width="13.125" style="70" customWidth="1"/>
    <col min="17" max="17" width="28.125" style="70" customWidth="1"/>
    <col min="18" max="18" width="23.125" style="70" customWidth="1"/>
    <col min="19" max="16384" width="9" style="70"/>
  </cols>
  <sheetData>
    <row r="1" spans="1:18" ht="30" x14ac:dyDescent="0.4">
      <c r="B1" s="134" t="s">
        <v>0</v>
      </c>
    </row>
    <row r="2" spans="1:18" ht="30" x14ac:dyDescent="0.4">
      <c r="B2" s="69" t="s">
        <v>46</v>
      </c>
      <c r="C2" s="72"/>
      <c r="D2" s="72"/>
      <c r="E2" s="73"/>
      <c r="F2" s="74"/>
      <c r="G2" s="74"/>
      <c r="H2" s="75"/>
      <c r="I2" s="76"/>
      <c r="J2" s="75"/>
      <c r="K2" s="77"/>
      <c r="L2" s="77"/>
      <c r="M2" s="78"/>
      <c r="N2" s="77"/>
    </row>
    <row r="3" spans="1:18" ht="21" customHeight="1" x14ac:dyDescent="0.4">
      <c r="B3" s="135"/>
      <c r="C3" s="72"/>
      <c r="D3" s="72"/>
      <c r="E3" s="73"/>
      <c r="F3" s="74"/>
      <c r="G3" s="74"/>
      <c r="H3" s="75"/>
      <c r="I3" s="76"/>
      <c r="J3" s="75"/>
      <c r="K3" s="77"/>
      <c r="L3" s="77"/>
      <c r="M3" s="78"/>
      <c r="N3" s="77"/>
    </row>
    <row r="4" spans="1:18" s="79" customFormat="1" ht="29.25" customHeight="1" x14ac:dyDescent="0.4">
      <c r="B4" s="47" t="s">
        <v>48</v>
      </c>
      <c r="C4" s="47"/>
      <c r="D4" s="47"/>
      <c r="E4" s="47"/>
      <c r="F4" s="48"/>
      <c r="G4" s="47"/>
      <c r="H4" s="47"/>
      <c r="I4" s="47"/>
      <c r="J4" s="49"/>
      <c r="K4" s="47"/>
      <c r="L4" s="47"/>
      <c r="M4" s="47"/>
      <c r="N4" s="47"/>
      <c r="O4" s="47"/>
      <c r="P4" s="47"/>
      <c r="Q4" s="47"/>
    </row>
    <row r="5" spans="1:18" ht="54.75" customHeight="1" x14ac:dyDescent="0.4">
      <c r="B5" s="285"/>
      <c r="C5" s="285"/>
      <c r="D5" s="285"/>
      <c r="E5" s="291" t="s">
        <v>80</v>
      </c>
      <c r="F5" s="291"/>
      <c r="G5" s="291"/>
      <c r="H5" s="291" t="s">
        <v>76</v>
      </c>
      <c r="I5" s="291"/>
      <c r="J5" s="291"/>
      <c r="K5" s="291" t="s">
        <v>34</v>
      </c>
      <c r="L5" s="291"/>
      <c r="M5" s="291"/>
      <c r="N5" s="291" t="s">
        <v>35</v>
      </c>
      <c r="O5" s="291"/>
      <c r="P5" s="291"/>
      <c r="Q5" s="67" t="s">
        <v>32</v>
      </c>
      <c r="R5" s="120" t="s">
        <v>75</v>
      </c>
    </row>
    <row r="6" spans="1:18" ht="25.5" x14ac:dyDescent="0.4">
      <c r="B6" s="297" t="s">
        <v>40</v>
      </c>
      <c r="C6" s="297"/>
      <c r="D6" s="297"/>
      <c r="E6" s="293">
        <f>C20</f>
        <v>0</v>
      </c>
      <c r="F6" s="294"/>
      <c r="G6" s="294"/>
      <c r="H6" s="292">
        <f>C30</f>
        <v>0</v>
      </c>
      <c r="I6" s="292"/>
      <c r="J6" s="292"/>
      <c r="K6" s="292">
        <f>C40</f>
        <v>0</v>
      </c>
      <c r="L6" s="292"/>
      <c r="M6" s="292"/>
      <c r="N6" s="292">
        <f>C50</f>
        <v>0</v>
      </c>
      <c r="O6" s="292"/>
      <c r="P6" s="292"/>
      <c r="Q6" s="68">
        <f>SUM(E6:P6)</f>
        <v>0</v>
      </c>
      <c r="R6" s="122" t="str">
        <f>IF(Q6=('様式3-3'!G7+'様式3-3'!G10),"","様式3-3と金額が異なります")</f>
        <v/>
      </c>
    </row>
    <row r="7" spans="1:18" s="136" customFormat="1" x14ac:dyDescent="0.4">
      <c r="B7" s="137"/>
      <c r="C7" s="137"/>
      <c r="D7" s="138"/>
      <c r="E7" s="138"/>
      <c r="F7" s="138"/>
      <c r="H7" s="138"/>
      <c r="I7" s="138"/>
      <c r="J7" s="139"/>
    </row>
    <row r="8" spans="1:18" ht="24" customHeight="1" x14ac:dyDescent="0.4">
      <c r="A8" s="2"/>
      <c r="B8" s="64" t="s">
        <v>47</v>
      </c>
      <c r="C8" s="3"/>
      <c r="D8" s="3"/>
      <c r="E8" s="4"/>
      <c r="F8" s="5"/>
      <c r="G8" s="5"/>
      <c r="H8" s="1"/>
      <c r="I8" s="6"/>
      <c r="J8" s="1"/>
      <c r="K8" s="7"/>
      <c r="L8" s="7"/>
      <c r="M8" s="8"/>
      <c r="N8" s="7"/>
      <c r="O8" s="2"/>
      <c r="P8" s="2"/>
      <c r="Q8" s="2"/>
    </row>
    <row r="9" spans="1:18" ht="24" x14ac:dyDescent="0.4">
      <c r="A9" s="290" t="s">
        <v>69</v>
      </c>
      <c r="B9" s="290"/>
      <c r="C9" s="295" t="s">
        <v>20</v>
      </c>
      <c r="D9" s="290" t="s">
        <v>90</v>
      </c>
      <c r="E9" s="290"/>
      <c r="F9" s="290"/>
      <c r="G9" s="290"/>
      <c r="H9" s="290"/>
      <c r="I9" s="290"/>
      <c r="J9" s="290"/>
      <c r="K9" s="290"/>
      <c r="L9" s="290"/>
      <c r="M9" s="290"/>
      <c r="N9" s="290"/>
      <c r="O9" s="290"/>
      <c r="P9" s="290"/>
      <c r="Q9" s="290"/>
    </row>
    <row r="10" spans="1:18" ht="20.100000000000001" customHeight="1" x14ac:dyDescent="0.4">
      <c r="A10" s="290"/>
      <c r="B10" s="290"/>
      <c r="C10" s="296"/>
      <c r="D10" s="39" t="s">
        <v>21</v>
      </c>
      <c r="E10" s="206" t="s">
        <v>22</v>
      </c>
      <c r="F10" s="46" t="s">
        <v>23</v>
      </c>
      <c r="G10" s="206" t="s">
        <v>66</v>
      </c>
      <c r="H10" s="206" t="s">
        <v>25</v>
      </c>
      <c r="I10" s="46" t="s">
        <v>23</v>
      </c>
      <c r="J10" s="206" t="s">
        <v>24</v>
      </c>
      <c r="K10" s="206" t="s">
        <v>25</v>
      </c>
      <c r="L10" s="206" t="s">
        <v>33</v>
      </c>
      <c r="M10" s="207" t="s">
        <v>26</v>
      </c>
      <c r="N10" s="300" t="s">
        <v>81</v>
      </c>
      <c r="O10" s="301"/>
      <c r="P10" s="301"/>
      <c r="Q10" s="302"/>
    </row>
    <row r="11" spans="1:18" ht="21.75" customHeight="1" x14ac:dyDescent="0.4">
      <c r="A11" s="90"/>
      <c r="B11" s="106"/>
      <c r="C11" s="241" t="str">
        <f>IF(SUM(M11:M13)=0,"",SUM(M11:M13))</f>
        <v/>
      </c>
      <c r="D11" s="203"/>
      <c r="E11" s="103"/>
      <c r="F11" s="93" t="str">
        <f>IF(E11="","","X")</f>
        <v/>
      </c>
      <c r="G11" s="92"/>
      <c r="H11" s="94"/>
      <c r="I11" s="93" t="str">
        <f>IF(G11="","","X")</f>
        <v/>
      </c>
      <c r="J11" s="92"/>
      <c r="K11" s="94"/>
      <c r="L11" s="93" t="str">
        <f>IF(J11="","","=")</f>
        <v/>
      </c>
      <c r="M11" s="245" t="str">
        <f>IF(E11*IF(G11="",1,G11)*IF(J11="",1,J11)=0,"",E11*IF(G11="",1,G11)*IF(J11="",1,J11))</f>
        <v/>
      </c>
      <c r="N11" s="286"/>
      <c r="O11" s="286"/>
      <c r="P11" s="286"/>
      <c r="Q11" s="287"/>
    </row>
    <row r="12" spans="1:18" ht="21.75" customHeight="1" x14ac:dyDescent="0.4">
      <c r="A12" s="95"/>
      <c r="B12" s="96"/>
      <c r="C12" s="242"/>
      <c r="D12" s="204"/>
      <c r="E12" s="140"/>
      <c r="F12" s="98" t="str">
        <f t="shared" ref="F12:F39" si="0">IF(E12="","","X")</f>
        <v/>
      </c>
      <c r="G12" s="140"/>
      <c r="H12" s="99"/>
      <c r="I12" s="98" t="str">
        <f t="shared" ref="I12:I29" si="1">IF(G12="","","X")</f>
        <v/>
      </c>
      <c r="J12" s="140"/>
      <c r="K12" s="99"/>
      <c r="L12" s="98" t="str">
        <f t="shared" ref="L12:L49" si="2">IF(J12="","","=")</f>
        <v/>
      </c>
      <c r="M12" s="246" t="str">
        <f t="shared" ref="M12:M49" si="3">IF(E12*IF(G12="",1,G12)*IF(J12="",1,J12)=0,"",E12*IF(G12="",1,G12)*IF(J12="",1,J12))</f>
        <v/>
      </c>
      <c r="N12" s="288"/>
      <c r="O12" s="288"/>
      <c r="P12" s="288"/>
      <c r="Q12" s="289"/>
    </row>
    <row r="13" spans="1:18" ht="21.75" customHeight="1" x14ac:dyDescent="0.4">
      <c r="A13" s="95"/>
      <c r="B13" s="96"/>
      <c r="C13" s="243"/>
      <c r="D13" s="204"/>
      <c r="E13" s="105"/>
      <c r="F13" s="100" t="str">
        <f t="shared" si="0"/>
        <v/>
      </c>
      <c r="G13" s="140"/>
      <c r="H13" s="99"/>
      <c r="I13" s="195" t="str">
        <f t="shared" si="1"/>
        <v/>
      </c>
      <c r="J13" s="140"/>
      <c r="K13" s="99"/>
      <c r="L13" s="195" t="str">
        <f t="shared" si="2"/>
        <v/>
      </c>
      <c r="M13" s="246" t="str">
        <f t="shared" si="3"/>
        <v/>
      </c>
      <c r="N13" s="298"/>
      <c r="O13" s="298"/>
      <c r="P13" s="298"/>
      <c r="Q13" s="299"/>
    </row>
    <row r="14" spans="1:18" ht="21.75" customHeight="1" x14ac:dyDescent="0.4">
      <c r="A14" s="95"/>
      <c r="B14" s="102"/>
      <c r="C14" s="241" t="str">
        <f>IF(SUM(M14:M16)=0,"",SUM(M14:M16))</f>
        <v/>
      </c>
      <c r="D14" s="203"/>
      <c r="E14" s="97"/>
      <c r="F14" s="93" t="str">
        <f t="shared" si="0"/>
        <v/>
      </c>
      <c r="G14" s="92"/>
      <c r="H14" s="94"/>
      <c r="I14" s="93" t="str">
        <f t="shared" si="1"/>
        <v/>
      </c>
      <c r="J14" s="92"/>
      <c r="K14" s="94"/>
      <c r="L14" s="93" t="str">
        <f t="shared" si="2"/>
        <v/>
      </c>
      <c r="M14" s="245" t="str">
        <f t="shared" si="3"/>
        <v/>
      </c>
      <c r="N14" s="288"/>
      <c r="O14" s="288"/>
      <c r="P14" s="288"/>
      <c r="Q14" s="289"/>
    </row>
    <row r="15" spans="1:18" ht="21.75" customHeight="1" x14ac:dyDescent="0.4">
      <c r="A15" s="95"/>
      <c r="B15" s="96"/>
      <c r="C15" s="242"/>
      <c r="D15" s="204"/>
      <c r="E15" s="140"/>
      <c r="F15" s="98" t="str">
        <f t="shared" si="0"/>
        <v/>
      </c>
      <c r="G15" s="140"/>
      <c r="H15" s="99"/>
      <c r="I15" s="98" t="str">
        <f t="shared" si="1"/>
        <v/>
      </c>
      <c r="J15" s="140"/>
      <c r="K15" s="99"/>
      <c r="L15" s="98" t="str">
        <f t="shared" si="2"/>
        <v/>
      </c>
      <c r="M15" s="246" t="str">
        <f t="shared" si="3"/>
        <v/>
      </c>
      <c r="N15" s="288"/>
      <c r="O15" s="288"/>
      <c r="P15" s="288"/>
      <c r="Q15" s="289"/>
    </row>
    <row r="16" spans="1:18" ht="21.75" customHeight="1" x14ac:dyDescent="0.4">
      <c r="A16" s="95"/>
      <c r="B16" s="96"/>
      <c r="C16" s="243"/>
      <c r="D16" s="205"/>
      <c r="E16" s="105"/>
      <c r="F16" s="100" t="str">
        <f t="shared" si="0"/>
        <v/>
      </c>
      <c r="G16" s="140"/>
      <c r="H16" s="99"/>
      <c r="I16" s="195" t="str">
        <f t="shared" si="1"/>
        <v/>
      </c>
      <c r="J16" s="140"/>
      <c r="K16" s="99"/>
      <c r="L16" s="195" t="str">
        <f t="shared" si="2"/>
        <v/>
      </c>
      <c r="M16" s="246" t="str">
        <f t="shared" si="3"/>
        <v/>
      </c>
      <c r="N16" s="298"/>
      <c r="O16" s="298"/>
      <c r="P16" s="298"/>
      <c r="Q16" s="299"/>
    </row>
    <row r="17" spans="1:17" ht="21.75" customHeight="1" x14ac:dyDescent="0.4">
      <c r="A17" s="95"/>
      <c r="B17" s="102"/>
      <c r="C17" s="241" t="str">
        <f>IF(SUM(M17:M19)=0,"",SUM(M17:M19))</f>
        <v/>
      </c>
      <c r="D17" s="204"/>
      <c r="E17" s="97"/>
      <c r="F17" s="98" t="str">
        <f t="shared" si="0"/>
        <v/>
      </c>
      <c r="G17" s="92"/>
      <c r="H17" s="94"/>
      <c r="I17" s="93" t="str">
        <f t="shared" si="1"/>
        <v/>
      </c>
      <c r="J17" s="92"/>
      <c r="K17" s="94"/>
      <c r="L17" s="93" t="str">
        <f t="shared" si="2"/>
        <v/>
      </c>
      <c r="M17" s="245" t="str">
        <f t="shared" si="3"/>
        <v/>
      </c>
      <c r="N17" s="288"/>
      <c r="O17" s="288"/>
      <c r="P17" s="288"/>
      <c r="Q17" s="289"/>
    </row>
    <row r="18" spans="1:17" ht="21.75" customHeight="1" x14ac:dyDescent="0.4">
      <c r="A18" s="95"/>
      <c r="B18" s="96"/>
      <c r="C18" s="243"/>
      <c r="D18" s="204"/>
      <c r="E18" s="97"/>
      <c r="F18" s="98" t="str">
        <f t="shared" si="0"/>
        <v/>
      </c>
      <c r="G18" s="140"/>
      <c r="H18" s="99"/>
      <c r="I18" s="98" t="str">
        <f t="shared" si="1"/>
        <v/>
      </c>
      <c r="J18" s="140"/>
      <c r="K18" s="99"/>
      <c r="L18" s="98" t="str">
        <f t="shared" si="2"/>
        <v/>
      </c>
      <c r="M18" s="246" t="str">
        <f t="shared" si="3"/>
        <v/>
      </c>
      <c r="N18" s="288"/>
      <c r="O18" s="288"/>
      <c r="P18" s="288"/>
      <c r="Q18" s="289"/>
    </row>
    <row r="19" spans="1:17" ht="21.75" customHeight="1" x14ac:dyDescent="0.4">
      <c r="A19" s="95"/>
      <c r="B19" s="141"/>
      <c r="C19" s="244"/>
      <c r="D19" s="204"/>
      <c r="E19" s="97"/>
      <c r="F19" s="195" t="str">
        <f t="shared" si="0"/>
        <v/>
      </c>
      <c r="G19" s="140"/>
      <c r="H19" s="99"/>
      <c r="I19" s="195" t="str">
        <f t="shared" si="1"/>
        <v/>
      </c>
      <c r="J19" s="140"/>
      <c r="K19" s="99"/>
      <c r="L19" s="195" t="str">
        <f t="shared" si="2"/>
        <v/>
      </c>
      <c r="M19" s="246" t="str">
        <f t="shared" si="3"/>
        <v/>
      </c>
      <c r="N19" s="288"/>
      <c r="O19" s="288"/>
      <c r="P19" s="288"/>
      <c r="Q19" s="289"/>
    </row>
    <row r="20" spans="1:17" ht="21.75" customHeight="1" x14ac:dyDescent="0.4">
      <c r="A20" s="107"/>
      <c r="B20" s="63" t="s">
        <v>82</v>
      </c>
      <c r="C20" s="44">
        <f>SUM(C11:C19)</f>
        <v>0</v>
      </c>
      <c r="D20" s="282"/>
      <c r="E20" s="283"/>
      <c r="F20" s="283"/>
      <c r="G20" s="283"/>
      <c r="H20" s="283"/>
      <c r="I20" s="283"/>
      <c r="J20" s="283"/>
      <c r="K20" s="283"/>
      <c r="L20" s="283"/>
      <c r="M20" s="283"/>
      <c r="N20" s="283"/>
      <c r="O20" s="283"/>
      <c r="P20" s="283"/>
      <c r="Q20" s="284"/>
    </row>
    <row r="21" spans="1:17" ht="21.75" customHeight="1" x14ac:dyDescent="0.4">
      <c r="A21" s="95"/>
      <c r="B21" s="106"/>
      <c r="C21" s="243" t="str">
        <f>IF(SUM(M21:M23)=0,"",SUM(M21:M23))</f>
        <v/>
      </c>
      <c r="D21" s="204"/>
      <c r="E21" s="97"/>
      <c r="F21" s="98" t="str">
        <f t="shared" si="0"/>
        <v/>
      </c>
      <c r="G21" s="140"/>
      <c r="H21" s="99"/>
      <c r="I21" s="98" t="str">
        <f t="shared" si="1"/>
        <v/>
      </c>
      <c r="J21" s="140"/>
      <c r="K21" s="99"/>
      <c r="L21" s="98" t="str">
        <f t="shared" si="2"/>
        <v/>
      </c>
      <c r="M21" s="246" t="str">
        <f t="shared" si="3"/>
        <v/>
      </c>
      <c r="N21" s="288"/>
      <c r="O21" s="288"/>
      <c r="P21" s="288"/>
      <c r="Q21" s="289"/>
    </row>
    <row r="22" spans="1:17" ht="21.75" customHeight="1" x14ac:dyDescent="0.4">
      <c r="A22" s="95"/>
      <c r="B22" s="96"/>
      <c r="C22" s="243"/>
      <c r="D22" s="204"/>
      <c r="E22" s="140"/>
      <c r="F22" s="98" t="str">
        <f t="shared" si="0"/>
        <v/>
      </c>
      <c r="G22" s="140"/>
      <c r="H22" s="99"/>
      <c r="I22" s="98" t="str">
        <f t="shared" si="1"/>
        <v/>
      </c>
      <c r="J22" s="140"/>
      <c r="K22" s="99"/>
      <c r="L22" s="98" t="str">
        <f t="shared" si="2"/>
        <v/>
      </c>
      <c r="M22" s="246" t="str">
        <f t="shared" si="3"/>
        <v/>
      </c>
      <c r="N22" s="288"/>
      <c r="O22" s="288"/>
      <c r="P22" s="288"/>
      <c r="Q22" s="289"/>
    </row>
    <row r="23" spans="1:17" ht="21.75" customHeight="1" x14ac:dyDescent="0.4">
      <c r="A23" s="95"/>
      <c r="B23" s="96"/>
      <c r="C23" s="244"/>
      <c r="D23" s="205"/>
      <c r="E23" s="105"/>
      <c r="F23" s="195" t="str">
        <f t="shared" si="0"/>
        <v/>
      </c>
      <c r="G23" s="140"/>
      <c r="H23" s="99"/>
      <c r="I23" s="195" t="str">
        <f t="shared" si="1"/>
        <v/>
      </c>
      <c r="J23" s="140"/>
      <c r="K23" s="99"/>
      <c r="L23" s="195" t="str">
        <f t="shared" si="2"/>
        <v/>
      </c>
      <c r="M23" s="246" t="str">
        <f t="shared" si="3"/>
        <v/>
      </c>
      <c r="N23" s="298"/>
      <c r="O23" s="298"/>
      <c r="P23" s="298"/>
      <c r="Q23" s="299"/>
    </row>
    <row r="24" spans="1:17" ht="21.75" customHeight="1" x14ac:dyDescent="0.4">
      <c r="A24" s="95"/>
      <c r="B24" s="102"/>
      <c r="C24" s="243" t="str">
        <f>IF(SUM(M24:M26)=0,"",SUM(M24:M26))</f>
        <v/>
      </c>
      <c r="D24" s="204"/>
      <c r="E24" s="97"/>
      <c r="F24" s="93" t="str">
        <f t="shared" si="0"/>
        <v/>
      </c>
      <c r="G24" s="92"/>
      <c r="H24" s="94"/>
      <c r="I24" s="93" t="str">
        <f t="shared" si="1"/>
        <v/>
      </c>
      <c r="J24" s="92"/>
      <c r="K24" s="94"/>
      <c r="L24" s="93" t="str">
        <f t="shared" si="2"/>
        <v/>
      </c>
      <c r="M24" s="245" t="str">
        <f t="shared" si="3"/>
        <v/>
      </c>
      <c r="N24" s="288"/>
      <c r="O24" s="288"/>
      <c r="P24" s="288"/>
      <c r="Q24" s="289"/>
    </row>
    <row r="25" spans="1:17" ht="21.75" customHeight="1" x14ac:dyDescent="0.4">
      <c r="A25" s="95"/>
      <c r="B25" s="96"/>
      <c r="C25" s="243"/>
      <c r="D25" s="204"/>
      <c r="E25" s="140"/>
      <c r="F25" s="98" t="str">
        <f t="shared" si="0"/>
        <v/>
      </c>
      <c r="G25" s="140"/>
      <c r="H25" s="99"/>
      <c r="I25" s="98" t="str">
        <f t="shared" si="1"/>
        <v/>
      </c>
      <c r="J25" s="140"/>
      <c r="K25" s="99"/>
      <c r="L25" s="98" t="str">
        <f t="shared" si="2"/>
        <v/>
      </c>
      <c r="M25" s="246" t="str">
        <f t="shared" si="3"/>
        <v/>
      </c>
      <c r="N25" s="288"/>
      <c r="O25" s="288"/>
      <c r="P25" s="288"/>
      <c r="Q25" s="289"/>
    </row>
    <row r="26" spans="1:17" ht="21.75" customHeight="1" x14ac:dyDescent="0.4">
      <c r="A26" s="95"/>
      <c r="B26" s="96"/>
      <c r="C26" s="244"/>
      <c r="D26" s="205"/>
      <c r="E26" s="105"/>
      <c r="F26" s="195" t="str">
        <f t="shared" si="0"/>
        <v/>
      </c>
      <c r="G26" s="140"/>
      <c r="H26" s="99"/>
      <c r="I26" s="195" t="str">
        <f t="shared" si="1"/>
        <v/>
      </c>
      <c r="J26" s="140"/>
      <c r="K26" s="99"/>
      <c r="L26" s="195" t="str">
        <f t="shared" si="2"/>
        <v/>
      </c>
      <c r="M26" s="246" t="str">
        <f t="shared" si="3"/>
        <v/>
      </c>
      <c r="N26" s="298"/>
      <c r="O26" s="298"/>
      <c r="P26" s="298"/>
      <c r="Q26" s="299"/>
    </row>
    <row r="27" spans="1:17" ht="21.75" customHeight="1" x14ac:dyDescent="0.4">
      <c r="A27" s="95"/>
      <c r="B27" s="102"/>
      <c r="C27" s="243" t="str">
        <f>IF(SUM(M27:M29)=0,"",SUM(M27:M29))</f>
        <v/>
      </c>
      <c r="D27" s="203"/>
      <c r="E27" s="97"/>
      <c r="F27" s="93" t="str">
        <f t="shared" ref="F27:F28" si="4">IF(E27="","","X")</f>
        <v/>
      </c>
      <c r="G27" s="92"/>
      <c r="H27" s="94"/>
      <c r="I27" s="93" t="str">
        <f t="shared" ref="I27:I28" si="5">IF(G27="","","X")</f>
        <v/>
      </c>
      <c r="J27" s="92"/>
      <c r="K27" s="94"/>
      <c r="L27" s="93" t="str">
        <f t="shared" si="2"/>
        <v/>
      </c>
      <c r="M27" s="245" t="str">
        <f t="shared" si="3"/>
        <v/>
      </c>
      <c r="N27" s="288"/>
      <c r="O27" s="288"/>
      <c r="P27" s="288"/>
      <c r="Q27" s="289"/>
    </row>
    <row r="28" spans="1:17" ht="21.75" customHeight="1" x14ac:dyDescent="0.4">
      <c r="A28" s="95"/>
      <c r="B28" s="96"/>
      <c r="C28" s="243"/>
      <c r="D28" s="204"/>
      <c r="E28" s="97"/>
      <c r="F28" s="98" t="str">
        <f t="shared" si="4"/>
        <v/>
      </c>
      <c r="G28" s="140"/>
      <c r="H28" s="99"/>
      <c r="I28" s="98" t="str">
        <f t="shared" si="5"/>
        <v/>
      </c>
      <c r="J28" s="140"/>
      <c r="K28" s="99"/>
      <c r="L28" s="98" t="str">
        <f t="shared" si="2"/>
        <v/>
      </c>
      <c r="M28" s="246" t="str">
        <f t="shared" si="3"/>
        <v/>
      </c>
      <c r="N28" s="288"/>
      <c r="O28" s="288"/>
      <c r="P28" s="288"/>
      <c r="Q28" s="289"/>
    </row>
    <row r="29" spans="1:17" ht="21.75" customHeight="1" x14ac:dyDescent="0.4">
      <c r="A29" s="95"/>
      <c r="B29" s="141"/>
      <c r="C29" s="244"/>
      <c r="D29" s="204"/>
      <c r="E29" s="97"/>
      <c r="F29" s="195" t="str">
        <f t="shared" si="0"/>
        <v/>
      </c>
      <c r="G29" s="140"/>
      <c r="H29" s="99"/>
      <c r="I29" s="195" t="str">
        <f t="shared" si="1"/>
        <v/>
      </c>
      <c r="J29" s="140"/>
      <c r="K29" s="99"/>
      <c r="L29" s="195" t="str">
        <f t="shared" si="2"/>
        <v/>
      </c>
      <c r="M29" s="246" t="str">
        <f t="shared" si="3"/>
        <v/>
      </c>
      <c r="N29" s="288"/>
      <c r="O29" s="288"/>
      <c r="P29" s="288"/>
      <c r="Q29" s="289"/>
    </row>
    <row r="30" spans="1:17" ht="21.75" customHeight="1" x14ac:dyDescent="0.4">
      <c r="A30" s="107"/>
      <c r="B30" s="63" t="s">
        <v>83</v>
      </c>
      <c r="C30" s="44">
        <f>SUM(C21:C29)</f>
        <v>0</v>
      </c>
      <c r="D30" s="282"/>
      <c r="E30" s="283"/>
      <c r="F30" s="283"/>
      <c r="G30" s="283"/>
      <c r="H30" s="283"/>
      <c r="I30" s="283"/>
      <c r="J30" s="283"/>
      <c r="K30" s="283"/>
      <c r="L30" s="283"/>
      <c r="M30" s="283"/>
      <c r="N30" s="283"/>
      <c r="O30" s="283"/>
      <c r="P30" s="283"/>
      <c r="Q30" s="284"/>
    </row>
    <row r="31" spans="1:17" ht="21.75" customHeight="1" x14ac:dyDescent="0.4">
      <c r="A31" s="95"/>
      <c r="B31" s="106"/>
      <c r="C31" s="243" t="str">
        <f>IF(SUM(M31:M33)=0,"",SUM(M31:M33))</f>
        <v/>
      </c>
      <c r="D31" s="204"/>
      <c r="E31" s="97"/>
      <c r="F31" s="98" t="str">
        <f t="shared" ref="F31:F36" si="6">IF(E31="","","X")</f>
        <v/>
      </c>
      <c r="G31" s="140"/>
      <c r="H31" s="99"/>
      <c r="I31" s="98" t="str">
        <f t="shared" ref="I31:I39" si="7">IF(G31="","","X")</f>
        <v/>
      </c>
      <c r="J31" s="140"/>
      <c r="K31" s="99"/>
      <c r="L31" s="98" t="str">
        <f t="shared" ref="L31:L36" si="8">IF(J31="","","=")</f>
        <v/>
      </c>
      <c r="M31" s="246" t="str">
        <f t="shared" ref="M31:M36" si="9">IF(E31*IF(G31="",1,G31)*IF(J31="",1,J31)=0,"",E31*IF(G31="",1,G31)*IF(J31="",1,J31))</f>
        <v/>
      </c>
      <c r="N31" s="288"/>
      <c r="O31" s="288"/>
      <c r="P31" s="288"/>
      <c r="Q31" s="289"/>
    </row>
    <row r="32" spans="1:17" ht="21.75" customHeight="1" x14ac:dyDescent="0.4">
      <c r="A32" s="95"/>
      <c r="B32" s="96"/>
      <c r="C32" s="243"/>
      <c r="D32" s="204"/>
      <c r="E32" s="140"/>
      <c r="F32" s="98" t="str">
        <f t="shared" si="6"/>
        <v/>
      </c>
      <c r="G32" s="140"/>
      <c r="H32" s="99"/>
      <c r="I32" s="98" t="str">
        <f t="shared" si="7"/>
        <v/>
      </c>
      <c r="J32" s="140"/>
      <c r="K32" s="99"/>
      <c r="L32" s="98" t="str">
        <f t="shared" si="8"/>
        <v/>
      </c>
      <c r="M32" s="246" t="str">
        <f t="shared" si="9"/>
        <v/>
      </c>
      <c r="N32" s="288"/>
      <c r="O32" s="288"/>
      <c r="P32" s="288"/>
      <c r="Q32" s="289"/>
    </row>
    <row r="33" spans="1:17" ht="21.75" customHeight="1" x14ac:dyDescent="0.4">
      <c r="A33" s="95"/>
      <c r="B33" s="96"/>
      <c r="C33" s="244"/>
      <c r="D33" s="205"/>
      <c r="E33" s="105"/>
      <c r="F33" s="100" t="str">
        <f t="shared" si="6"/>
        <v/>
      </c>
      <c r="G33" s="140"/>
      <c r="H33" s="99"/>
      <c r="I33" s="195" t="str">
        <f t="shared" si="7"/>
        <v/>
      </c>
      <c r="J33" s="140"/>
      <c r="K33" s="99"/>
      <c r="L33" s="195" t="str">
        <f t="shared" si="8"/>
        <v/>
      </c>
      <c r="M33" s="246" t="str">
        <f t="shared" si="9"/>
        <v/>
      </c>
      <c r="N33" s="298"/>
      <c r="O33" s="298"/>
      <c r="P33" s="298"/>
      <c r="Q33" s="299"/>
    </row>
    <row r="34" spans="1:17" ht="21.75" customHeight="1" x14ac:dyDescent="0.4">
      <c r="A34" s="95"/>
      <c r="B34" s="102"/>
      <c r="C34" s="243" t="str">
        <f>IF(SUM(M34:M36)=0,"",SUM(M34:M36))</f>
        <v/>
      </c>
      <c r="D34" s="204"/>
      <c r="E34" s="97"/>
      <c r="F34" s="98" t="str">
        <f t="shared" si="6"/>
        <v/>
      </c>
      <c r="G34" s="92"/>
      <c r="H34" s="94"/>
      <c r="I34" s="93" t="str">
        <f t="shared" si="7"/>
        <v/>
      </c>
      <c r="J34" s="92"/>
      <c r="K34" s="94"/>
      <c r="L34" s="93" t="str">
        <f t="shared" si="8"/>
        <v/>
      </c>
      <c r="M34" s="245" t="str">
        <f t="shared" si="9"/>
        <v/>
      </c>
      <c r="N34" s="288"/>
      <c r="O34" s="288"/>
      <c r="P34" s="288"/>
      <c r="Q34" s="289"/>
    </row>
    <row r="35" spans="1:17" ht="21.75" customHeight="1" x14ac:dyDescent="0.4">
      <c r="A35" s="95"/>
      <c r="B35" s="96"/>
      <c r="C35" s="243"/>
      <c r="D35" s="204"/>
      <c r="E35" s="140"/>
      <c r="F35" s="98" t="str">
        <f t="shared" si="6"/>
        <v/>
      </c>
      <c r="G35" s="140"/>
      <c r="H35" s="99"/>
      <c r="I35" s="98" t="str">
        <f t="shared" si="7"/>
        <v/>
      </c>
      <c r="J35" s="140"/>
      <c r="K35" s="99"/>
      <c r="L35" s="98" t="str">
        <f t="shared" si="8"/>
        <v/>
      </c>
      <c r="M35" s="246" t="str">
        <f t="shared" si="9"/>
        <v/>
      </c>
      <c r="N35" s="288"/>
      <c r="O35" s="288"/>
      <c r="P35" s="288"/>
      <c r="Q35" s="289"/>
    </row>
    <row r="36" spans="1:17" ht="21.75" customHeight="1" x14ac:dyDescent="0.4">
      <c r="A36" s="95"/>
      <c r="B36" s="96"/>
      <c r="C36" s="244"/>
      <c r="D36" s="205"/>
      <c r="E36" s="105"/>
      <c r="F36" s="100" t="str">
        <f t="shared" si="6"/>
        <v/>
      </c>
      <c r="G36" s="140"/>
      <c r="H36" s="99"/>
      <c r="I36" s="195" t="str">
        <f t="shared" si="7"/>
        <v/>
      </c>
      <c r="J36" s="140"/>
      <c r="K36" s="99"/>
      <c r="L36" s="195" t="str">
        <f t="shared" si="8"/>
        <v/>
      </c>
      <c r="M36" s="246" t="str">
        <f t="shared" si="9"/>
        <v/>
      </c>
      <c r="N36" s="298"/>
      <c r="O36" s="298"/>
      <c r="P36" s="298"/>
      <c r="Q36" s="299"/>
    </row>
    <row r="37" spans="1:17" ht="21.75" customHeight="1" x14ac:dyDescent="0.4">
      <c r="A37" s="95"/>
      <c r="B37" s="102"/>
      <c r="C37" s="243" t="str">
        <f>IF(SUM(M37:M39)=0,"",SUM(M37:M39))</f>
        <v/>
      </c>
      <c r="D37" s="203"/>
      <c r="E37" s="97"/>
      <c r="F37" s="98" t="str">
        <f t="shared" si="0"/>
        <v/>
      </c>
      <c r="G37" s="92"/>
      <c r="H37" s="94"/>
      <c r="I37" s="93" t="str">
        <f t="shared" si="7"/>
        <v/>
      </c>
      <c r="J37" s="92"/>
      <c r="K37" s="94"/>
      <c r="L37" s="93" t="str">
        <f t="shared" si="2"/>
        <v/>
      </c>
      <c r="M37" s="245" t="str">
        <f t="shared" si="3"/>
        <v/>
      </c>
      <c r="N37" s="288"/>
      <c r="O37" s="288"/>
      <c r="P37" s="288"/>
      <c r="Q37" s="289"/>
    </row>
    <row r="38" spans="1:17" ht="21.75" customHeight="1" x14ac:dyDescent="0.4">
      <c r="A38" s="95"/>
      <c r="B38" s="96"/>
      <c r="C38" s="243"/>
      <c r="D38" s="204"/>
      <c r="E38" s="97"/>
      <c r="F38" s="98" t="str">
        <f t="shared" si="0"/>
        <v/>
      </c>
      <c r="G38" s="140"/>
      <c r="H38" s="99"/>
      <c r="I38" s="98" t="str">
        <f t="shared" si="7"/>
        <v/>
      </c>
      <c r="J38" s="140"/>
      <c r="K38" s="99"/>
      <c r="L38" s="98" t="str">
        <f t="shared" si="2"/>
        <v/>
      </c>
      <c r="M38" s="246" t="str">
        <f t="shared" si="3"/>
        <v/>
      </c>
      <c r="N38" s="288"/>
      <c r="O38" s="288"/>
      <c r="P38" s="288"/>
      <c r="Q38" s="289"/>
    </row>
    <row r="39" spans="1:17" ht="21.75" customHeight="1" x14ac:dyDescent="0.4">
      <c r="A39" s="95"/>
      <c r="B39" s="141"/>
      <c r="C39" s="244"/>
      <c r="D39" s="204"/>
      <c r="E39" s="97"/>
      <c r="F39" s="195" t="str">
        <f t="shared" si="0"/>
        <v/>
      </c>
      <c r="G39" s="140"/>
      <c r="H39" s="99"/>
      <c r="I39" s="195" t="str">
        <f t="shared" si="7"/>
        <v/>
      </c>
      <c r="J39" s="140"/>
      <c r="K39" s="99"/>
      <c r="L39" s="195" t="str">
        <f t="shared" si="2"/>
        <v/>
      </c>
      <c r="M39" s="246" t="str">
        <f t="shared" si="3"/>
        <v/>
      </c>
      <c r="N39" s="288"/>
      <c r="O39" s="288"/>
      <c r="P39" s="288"/>
      <c r="Q39" s="289"/>
    </row>
    <row r="40" spans="1:17" ht="21.75" customHeight="1" x14ac:dyDescent="0.4">
      <c r="A40" s="107"/>
      <c r="B40" s="63" t="s">
        <v>84</v>
      </c>
      <c r="C40" s="44">
        <f>SUM(C31:C39)</f>
        <v>0</v>
      </c>
      <c r="D40" s="282"/>
      <c r="E40" s="283"/>
      <c r="F40" s="283"/>
      <c r="G40" s="283"/>
      <c r="H40" s="283"/>
      <c r="I40" s="283"/>
      <c r="J40" s="283"/>
      <c r="K40" s="283"/>
      <c r="L40" s="283"/>
      <c r="M40" s="283"/>
      <c r="N40" s="283"/>
      <c r="O40" s="283"/>
      <c r="P40" s="283"/>
      <c r="Q40" s="284"/>
    </row>
    <row r="41" spans="1:17" ht="21.75" customHeight="1" x14ac:dyDescent="0.4">
      <c r="A41" s="95"/>
      <c r="B41" s="106"/>
      <c r="C41" s="243" t="str">
        <f>IF(SUM(M41:M43)=0,"",SUM(M41:M43))</f>
        <v/>
      </c>
      <c r="D41" s="204"/>
      <c r="E41" s="97"/>
      <c r="F41" s="98" t="str">
        <f t="shared" ref="F41:F49" si="10">IF(E41="","","X")</f>
        <v/>
      </c>
      <c r="G41" s="140"/>
      <c r="H41" s="99"/>
      <c r="I41" s="98" t="str">
        <f t="shared" ref="I41:I49" si="11">IF(G41="","","X")</f>
        <v/>
      </c>
      <c r="J41" s="140"/>
      <c r="K41" s="99"/>
      <c r="L41" s="98" t="str">
        <f t="shared" si="2"/>
        <v/>
      </c>
      <c r="M41" s="246" t="str">
        <f t="shared" si="3"/>
        <v/>
      </c>
      <c r="N41" s="288"/>
      <c r="O41" s="288"/>
      <c r="P41" s="288"/>
      <c r="Q41" s="289"/>
    </row>
    <row r="42" spans="1:17" ht="21.75" customHeight="1" x14ac:dyDescent="0.4">
      <c r="A42" s="95"/>
      <c r="B42" s="96"/>
      <c r="C42" s="243"/>
      <c r="D42" s="204"/>
      <c r="E42" s="140"/>
      <c r="F42" s="98" t="str">
        <f t="shared" si="10"/>
        <v/>
      </c>
      <c r="G42" s="140"/>
      <c r="H42" s="99"/>
      <c r="I42" s="98" t="str">
        <f t="shared" si="11"/>
        <v/>
      </c>
      <c r="J42" s="140"/>
      <c r="K42" s="99"/>
      <c r="L42" s="98" t="str">
        <f t="shared" si="2"/>
        <v/>
      </c>
      <c r="M42" s="246" t="str">
        <f t="shared" si="3"/>
        <v/>
      </c>
      <c r="N42" s="288"/>
      <c r="O42" s="288"/>
      <c r="P42" s="288"/>
      <c r="Q42" s="289"/>
    </row>
    <row r="43" spans="1:17" ht="21.75" customHeight="1" x14ac:dyDescent="0.4">
      <c r="A43" s="95"/>
      <c r="B43" s="96"/>
      <c r="C43" s="244"/>
      <c r="D43" s="205"/>
      <c r="E43" s="105"/>
      <c r="F43" s="195" t="str">
        <f t="shared" si="10"/>
        <v/>
      </c>
      <c r="G43" s="140"/>
      <c r="H43" s="99"/>
      <c r="I43" s="195" t="str">
        <f t="shared" si="11"/>
        <v/>
      </c>
      <c r="J43" s="140"/>
      <c r="K43" s="99"/>
      <c r="L43" s="195" t="str">
        <f t="shared" si="2"/>
        <v/>
      </c>
      <c r="M43" s="246" t="str">
        <f t="shared" si="3"/>
        <v/>
      </c>
      <c r="N43" s="288"/>
      <c r="O43" s="288"/>
      <c r="P43" s="288"/>
      <c r="Q43" s="289"/>
    </row>
    <row r="44" spans="1:17" ht="21.75" customHeight="1" x14ac:dyDescent="0.4">
      <c r="A44" s="95"/>
      <c r="B44" s="102"/>
      <c r="C44" s="243" t="str">
        <f>IF(SUM(M44:M46)=0,"",SUM(M44:M46))</f>
        <v/>
      </c>
      <c r="D44" s="204"/>
      <c r="E44" s="97"/>
      <c r="F44" s="93" t="str">
        <f t="shared" si="10"/>
        <v/>
      </c>
      <c r="G44" s="92"/>
      <c r="H44" s="94"/>
      <c r="I44" s="93" t="str">
        <f t="shared" si="11"/>
        <v/>
      </c>
      <c r="J44" s="92"/>
      <c r="K44" s="94"/>
      <c r="L44" s="93" t="str">
        <f t="shared" si="2"/>
        <v/>
      </c>
      <c r="M44" s="245" t="str">
        <f t="shared" si="3"/>
        <v/>
      </c>
      <c r="N44" s="286"/>
      <c r="O44" s="286"/>
      <c r="P44" s="286"/>
      <c r="Q44" s="287"/>
    </row>
    <row r="45" spans="1:17" ht="21.75" customHeight="1" x14ac:dyDescent="0.4">
      <c r="A45" s="95"/>
      <c r="B45" s="96"/>
      <c r="C45" s="243"/>
      <c r="D45" s="204"/>
      <c r="E45" s="140"/>
      <c r="F45" s="98" t="str">
        <f t="shared" si="10"/>
        <v/>
      </c>
      <c r="G45" s="140"/>
      <c r="H45" s="99"/>
      <c r="I45" s="98" t="str">
        <f t="shared" si="11"/>
        <v/>
      </c>
      <c r="J45" s="140"/>
      <c r="K45" s="99"/>
      <c r="L45" s="98" t="str">
        <f t="shared" si="2"/>
        <v/>
      </c>
      <c r="M45" s="246" t="str">
        <f t="shared" si="3"/>
        <v/>
      </c>
      <c r="N45" s="288"/>
      <c r="O45" s="288"/>
      <c r="P45" s="288"/>
      <c r="Q45" s="289"/>
    </row>
    <row r="46" spans="1:17" ht="21.75" customHeight="1" x14ac:dyDescent="0.4">
      <c r="A46" s="95"/>
      <c r="B46" s="96"/>
      <c r="C46" s="244"/>
      <c r="D46" s="205"/>
      <c r="E46" s="97"/>
      <c r="F46" s="195" t="str">
        <f t="shared" si="10"/>
        <v/>
      </c>
      <c r="G46" s="140"/>
      <c r="H46" s="99"/>
      <c r="I46" s="195" t="str">
        <f t="shared" si="11"/>
        <v/>
      </c>
      <c r="J46" s="140"/>
      <c r="K46" s="99"/>
      <c r="L46" s="195" t="str">
        <f t="shared" si="2"/>
        <v/>
      </c>
      <c r="M46" s="246" t="str">
        <f t="shared" si="3"/>
        <v/>
      </c>
      <c r="N46" s="288"/>
      <c r="O46" s="288"/>
      <c r="P46" s="288"/>
      <c r="Q46" s="289"/>
    </row>
    <row r="47" spans="1:17" ht="21.75" customHeight="1" x14ac:dyDescent="0.4">
      <c r="A47" s="95"/>
      <c r="B47" s="102"/>
      <c r="C47" s="243" t="str">
        <f>IF(SUM(M47:M49)=0,"",SUM(M47:M49))</f>
        <v/>
      </c>
      <c r="D47" s="203"/>
      <c r="E47" s="103"/>
      <c r="F47" s="93" t="str">
        <f t="shared" si="10"/>
        <v/>
      </c>
      <c r="G47" s="92"/>
      <c r="H47" s="94"/>
      <c r="I47" s="93" t="str">
        <f t="shared" si="11"/>
        <v/>
      </c>
      <c r="J47" s="92"/>
      <c r="K47" s="94"/>
      <c r="L47" s="93" t="str">
        <f t="shared" si="2"/>
        <v/>
      </c>
      <c r="M47" s="245" t="str">
        <f t="shared" si="3"/>
        <v/>
      </c>
      <c r="N47" s="286"/>
      <c r="O47" s="286"/>
      <c r="P47" s="286"/>
      <c r="Q47" s="287"/>
    </row>
    <row r="48" spans="1:17" ht="21.75" customHeight="1" x14ac:dyDescent="0.4">
      <c r="A48" s="95"/>
      <c r="B48" s="96"/>
      <c r="C48" s="243"/>
      <c r="D48" s="204"/>
      <c r="E48" s="97"/>
      <c r="F48" s="98" t="str">
        <f t="shared" si="10"/>
        <v/>
      </c>
      <c r="G48" s="140"/>
      <c r="H48" s="99"/>
      <c r="I48" s="98" t="str">
        <f t="shared" si="11"/>
        <v/>
      </c>
      <c r="J48" s="140"/>
      <c r="K48" s="99"/>
      <c r="L48" s="98" t="str">
        <f t="shared" si="2"/>
        <v/>
      </c>
      <c r="M48" s="246" t="str">
        <f t="shared" si="3"/>
        <v/>
      </c>
      <c r="N48" s="288"/>
      <c r="O48" s="288"/>
      <c r="P48" s="288"/>
      <c r="Q48" s="289"/>
    </row>
    <row r="49" spans="1:17" ht="21.75" customHeight="1" x14ac:dyDescent="0.4">
      <c r="A49" s="95"/>
      <c r="B49" s="141"/>
      <c r="C49" s="243"/>
      <c r="D49" s="204"/>
      <c r="E49" s="97"/>
      <c r="F49" s="195" t="str">
        <f t="shared" si="10"/>
        <v/>
      </c>
      <c r="G49" s="140"/>
      <c r="H49" s="99"/>
      <c r="I49" s="195" t="str">
        <f t="shared" si="11"/>
        <v/>
      </c>
      <c r="J49" s="140"/>
      <c r="K49" s="99"/>
      <c r="L49" s="98" t="str">
        <f t="shared" si="2"/>
        <v/>
      </c>
      <c r="M49" s="246" t="str">
        <f t="shared" si="3"/>
        <v/>
      </c>
      <c r="N49" s="288"/>
      <c r="O49" s="288"/>
      <c r="P49" s="288"/>
      <c r="Q49" s="289"/>
    </row>
    <row r="50" spans="1:17" ht="21.75" customHeight="1" x14ac:dyDescent="0.4">
      <c r="A50" s="107"/>
      <c r="B50" s="63" t="s">
        <v>85</v>
      </c>
      <c r="C50" s="44">
        <f>SUM(C41:C49)</f>
        <v>0</v>
      </c>
      <c r="D50" s="282"/>
      <c r="E50" s="283"/>
      <c r="F50" s="283"/>
      <c r="G50" s="283"/>
      <c r="H50" s="283"/>
      <c r="I50" s="283"/>
      <c r="J50" s="283"/>
      <c r="K50" s="283"/>
      <c r="L50" s="283"/>
      <c r="M50" s="283"/>
      <c r="N50" s="283"/>
      <c r="O50" s="283"/>
      <c r="P50" s="283"/>
      <c r="Q50" s="284"/>
    </row>
    <row r="51" spans="1:17" ht="35.1" customHeight="1" x14ac:dyDescent="0.4">
      <c r="A51" s="303" t="s">
        <v>94</v>
      </c>
      <c r="B51" s="303"/>
      <c r="C51" s="30">
        <f>SUM(C20,C30,C40,C50)</f>
        <v>0</v>
      </c>
      <c r="D51" s="282"/>
      <c r="E51" s="283"/>
      <c r="F51" s="283"/>
      <c r="G51" s="283"/>
      <c r="H51" s="283"/>
      <c r="I51" s="283"/>
      <c r="J51" s="283"/>
      <c r="K51" s="283"/>
      <c r="L51" s="283"/>
      <c r="M51" s="283"/>
      <c r="N51" s="283"/>
      <c r="O51" s="283"/>
      <c r="P51" s="283"/>
      <c r="Q51" s="284"/>
    </row>
    <row r="52" spans="1:17" ht="24" x14ac:dyDescent="0.4">
      <c r="B52" s="12" t="s">
        <v>38</v>
      </c>
    </row>
    <row r="53" spans="1:17" ht="24" x14ac:dyDescent="0.4">
      <c r="B53" s="10" t="s">
        <v>96</v>
      </c>
    </row>
    <row r="54" spans="1:17" ht="24" x14ac:dyDescent="0.4">
      <c r="B54" s="12" t="s">
        <v>99</v>
      </c>
    </row>
  </sheetData>
  <sheetProtection sheet="1" objects="1" scenarios="1" formatCells="0" formatColumns="0" formatRows="0" insertColumns="0" insertRows="0" deleteRows="0"/>
  <mergeCells count="56">
    <mergeCell ref="A51:B51"/>
    <mergeCell ref="N48:Q48"/>
    <mergeCell ref="N49:Q49"/>
    <mergeCell ref="D51:Q51"/>
    <mergeCell ref="N5:P5"/>
    <mergeCell ref="N6:P6"/>
    <mergeCell ref="N43:Q43"/>
    <mergeCell ref="N44:Q44"/>
    <mergeCell ref="N45:Q45"/>
    <mergeCell ref="N46:Q46"/>
    <mergeCell ref="N47:Q47"/>
    <mergeCell ref="N37:Q37"/>
    <mergeCell ref="N38:Q38"/>
    <mergeCell ref="N39:Q39"/>
    <mergeCell ref="N41:Q41"/>
    <mergeCell ref="N42:Q42"/>
    <mergeCell ref="N32:Q32"/>
    <mergeCell ref="N33:Q33"/>
    <mergeCell ref="N34:Q34"/>
    <mergeCell ref="N35:Q35"/>
    <mergeCell ref="N36:Q36"/>
    <mergeCell ref="N26:Q26"/>
    <mergeCell ref="N27:Q27"/>
    <mergeCell ref="N28:Q28"/>
    <mergeCell ref="N29:Q29"/>
    <mergeCell ref="N31:Q31"/>
    <mergeCell ref="N21:Q21"/>
    <mergeCell ref="N22:Q22"/>
    <mergeCell ref="N23:Q23"/>
    <mergeCell ref="N24:Q24"/>
    <mergeCell ref="N25:Q25"/>
    <mergeCell ref="B6:D6"/>
    <mergeCell ref="N16:Q16"/>
    <mergeCell ref="N17:Q17"/>
    <mergeCell ref="N18:Q18"/>
    <mergeCell ref="N19:Q19"/>
    <mergeCell ref="N10:Q10"/>
    <mergeCell ref="N13:Q13"/>
    <mergeCell ref="N14:Q14"/>
    <mergeCell ref="N15:Q15"/>
    <mergeCell ref="D20:Q20"/>
    <mergeCell ref="D30:Q30"/>
    <mergeCell ref="D40:Q40"/>
    <mergeCell ref="D50:Q50"/>
    <mergeCell ref="B5:D5"/>
    <mergeCell ref="N11:Q11"/>
    <mergeCell ref="N12:Q12"/>
    <mergeCell ref="D9:Q9"/>
    <mergeCell ref="K5:M5"/>
    <mergeCell ref="K6:M6"/>
    <mergeCell ref="E5:G5"/>
    <mergeCell ref="E6:G6"/>
    <mergeCell ref="H5:J5"/>
    <mergeCell ref="H6:J6"/>
    <mergeCell ref="C9:C10"/>
    <mergeCell ref="A9:B10"/>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77"/>
  <sheetViews>
    <sheetView view="pageBreakPreview" topLeftCell="A2" zoomScale="55" zoomScaleNormal="55" zoomScaleSheetLayoutView="55" workbookViewId="0">
      <selection activeCell="U8" sqref="U8"/>
    </sheetView>
  </sheetViews>
  <sheetFormatPr defaultColWidth="9" defaultRowHeight="18" x14ac:dyDescent="0.4"/>
  <cols>
    <col min="1" max="1" width="2" style="70" customWidth="1"/>
    <col min="2" max="2" width="17.75" style="70" customWidth="1"/>
    <col min="3" max="4" width="18.25" style="70" customWidth="1"/>
    <col min="5" max="5" width="13.125" style="70" customWidth="1"/>
    <col min="6" max="6" width="3.625" style="70" customWidth="1"/>
    <col min="7" max="8" width="13.125" style="70" customWidth="1"/>
    <col min="9" max="9" width="3.625" style="70" customWidth="1"/>
    <col min="10" max="11" width="13.125" style="70" customWidth="1"/>
    <col min="12" max="12" width="3.625" style="70" customWidth="1"/>
    <col min="13" max="14" width="13.125" style="70" customWidth="1"/>
    <col min="15" max="15" width="3.625" style="70" customWidth="1"/>
    <col min="16" max="16" width="13.125" style="70" customWidth="1"/>
    <col min="17" max="17" width="28.125" style="70" customWidth="1"/>
    <col min="18" max="21" width="25.375" style="70" customWidth="1"/>
    <col min="22" max="16384" width="9" style="70"/>
  </cols>
  <sheetData>
    <row r="1" spans="1:21" ht="30" x14ac:dyDescent="0.4">
      <c r="B1" s="314" t="s">
        <v>0</v>
      </c>
      <c r="C1" s="314"/>
      <c r="D1" s="314"/>
      <c r="E1" s="314"/>
      <c r="F1" s="314"/>
      <c r="G1" s="314"/>
      <c r="H1" s="314"/>
      <c r="I1" s="314"/>
      <c r="J1" s="314"/>
      <c r="K1" s="314"/>
      <c r="L1" s="314"/>
      <c r="M1" s="314"/>
      <c r="N1" s="314"/>
      <c r="O1" s="2"/>
      <c r="P1" s="2"/>
      <c r="Q1" s="2"/>
    </row>
    <row r="2" spans="1:21" ht="30" x14ac:dyDescent="0.4">
      <c r="B2" s="315" t="s">
        <v>28</v>
      </c>
      <c r="C2" s="315"/>
      <c r="D2" s="315"/>
      <c r="E2" s="315"/>
      <c r="F2" s="315"/>
      <c r="G2" s="315"/>
      <c r="H2" s="315"/>
      <c r="I2" s="315"/>
      <c r="J2" s="315"/>
      <c r="K2" s="315"/>
      <c r="L2" s="315"/>
      <c r="M2" s="315"/>
      <c r="N2" s="315"/>
      <c r="O2" s="2"/>
      <c r="P2" s="2"/>
      <c r="Q2" s="2"/>
    </row>
    <row r="3" spans="1:21" ht="24" x14ac:dyDescent="0.4">
      <c r="B3" s="221"/>
      <c r="C3" s="3"/>
      <c r="D3" s="3"/>
      <c r="E3" s="4"/>
      <c r="F3" s="5"/>
      <c r="G3" s="5"/>
      <c r="H3" s="1"/>
      <c r="I3" s="6"/>
      <c r="J3" s="222"/>
      <c r="K3" s="223"/>
      <c r="L3" s="7"/>
      <c r="M3" s="8"/>
      <c r="N3" s="7"/>
      <c r="O3" s="2"/>
      <c r="P3" s="2"/>
      <c r="Q3" s="2"/>
    </row>
    <row r="4" spans="1:21" s="79" customFormat="1" ht="29.25" customHeight="1" x14ac:dyDescent="0.4">
      <c r="B4" s="224" t="s">
        <v>29</v>
      </c>
      <c r="C4" s="225"/>
      <c r="D4" s="225"/>
      <c r="E4" s="225"/>
      <c r="F4" s="226"/>
      <c r="G4" s="226"/>
      <c r="H4" s="227"/>
      <c r="I4" s="228"/>
      <c r="J4" s="227"/>
      <c r="K4" s="229"/>
      <c r="L4" s="229"/>
      <c r="M4" s="230"/>
      <c r="N4" s="229"/>
      <c r="O4" s="47"/>
      <c r="P4" s="47"/>
      <c r="Q4" s="47"/>
    </row>
    <row r="5" spans="1:21" ht="54" customHeight="1" x14ac:dyDescent="0.4">
      <c r="B5" s="323"/>
      <c r="C5" s="323"/>
      <c r="D5" s="323"/>
      <c r="E5" s="320" t="s">
        <v>80</v>
      </c>
      <c r="F5" s="321"/>
      <c r="G5" s="322"/>
      <c r="H5" s="320" t="s">
        <v>76</v>
      </c>
      <c r="I5" s="321"/>
      <c r="J5" s="322"/>
      <c r="K5" s="324" t="s">
        <v>34</v>
      </c>
      <c r="L5" s="324"/>
      <c r="M5" s="324"/>
      <c r="N5" s="320" t="s">
        <v>35</v>
      </c>
      <c r="O5" s="321"/>
      <c r="P5" s="322"/>
      <c r="Q5" s="231" t="s">
        <v>32</v>
      </c>
      <c r="R5" s="331" t="s">
        <v>73</v>
      </c>
      <c r="S5" s="331"/>
      <c r="T5" s="331"/>
      <c r="U5" s="331"/>
    </row>
    <row r="6" spans="1:21" ht="24.95" customHeight="1" x14ac:dyDescent="0.4">
      <c r="B6" s="328" t="s">
        <v>30</v>
      </c>
      <c r="C6" s="328"/>
      <c r="D6" s="328"/>
      <c r="E6" s="319">
        <f>E7+E8</f>
        <v>0</v>
      </c>
      <c r="F6" s="319"/>
      <c r="G6" s="319"/>
      <c r="H6" s="319">
        <f>H7+H8</f>
        <v>0</v>
      </c>
      <c r="I6" s="319"/>
      <c r="J6" s="319"/>
      <c r="K6" s="319">
        <f>K7+K8</f>
        <v>0</v>
      </c>
      <c r="L6" s="319"/>
      <c r="M6" s="319"/>
      <c r="N6" s="319">
        <f>N7+N8</f>
        <v>0</v>
      </c>
      <c r="O6" s="319"/>
      <c r="P6" s="319"/>
      <c r="Q6" s="13">
        <f>SUM(E6:P6)</f>
        <v>0</v>
      </c>
      <c r="R6" s="120" t="str">
        <f>IF(E6&gt;4000000,"2019年度ERROR","")</f>
        <v/>
      </c>
      <c r="S6" s="121" t="str">
        <f>IF(H6&gt;8000000,"2020年度ERROR","")</f>
        <v/>
      </c>
      <c r="T6" s="122" t="str">
        <f>IF(K6&gt;8000000,"2020年度ERROR","")</f>
        <v/>
      </c>
      <c r="U6" s="121" t="str">
        <f>IF(N6&gt;8000000,"2020年度ERROR","")</f>
        <v/>
      </c>
    </row>
    <row r="7" spans="1:21" ht="24.95" customHeight="1" x14ac:dyDescent="0.4">
      <c r="B7" s="325" t="s">
        <v>72</v>
      </c>
      <c r="C7" s="326"/>
      <c r="D7" s="327"/>
      <c r="E7" s="316">
        <f>SUM(C14:C16)</f>
        <v>0</v>
      </c>
      <c r="F7" s="317"/>
      <c r="G7" s="318"/>
      <c r="H7" s="316">
        <f>SUM(C29:C31)</f>
        <v>0</v>
      </c>
      <c r="I7" s="317"/>
      <c r="J7" s="318"/>
      <c r="K7" s="316">
        <f>SUM(C44:C46)</f>
        <v>0</v>
      </c>
      <c r="L7" s="317"/>
      <c r="M7" s="318"/>
      <c r="N7" s="316">
        <f>SUM(C59:C61)</f>
        <v>0</v>
      </c>
      <c r="O7" s="317"/>
      <c r="P7" s="318"/>
      <c r="Q7" s="32">
        <f>SUM(E7:P7)</f>
        <v>0</v>
      </c>
      <c r="R7" s="122" t="str">
        <f>IF(E7&gt;2500000,"2019年度ERROR","")</f>
        <v/>
      </c>
      <c r="S7" s="122" t="str">
        <f>IF(H7&gt;5000000,"2020年度ERROR","")</f>
        <v/>
      </c>
      <c r="T7" s="122" t="str">
        <f>IF(K7&gt;5000000,"2021年度ERROR","")</f>
        <v/>
      </c>
      <c r="U7" s="122" t="str">
        <f>IF(N7&gt;5000000,"2022年度ERROR","")</f>
        <v/>
      </c>
    </row>
    <row r="8" spans="1:21" ht="24.95" customHeight="1" x14ac:dyDescent="0.4">
      <c r="B8" s="325" t="s">
        <v>70</v>
      </c>
      <c r="C8" s="326"/>
      <c r="D8" s="327"/>
      <c r="E8" s="316">
        <f>SUM(C18:C26)</f>
        <v>0</v>
      </c>
      <c r="F8" s="317"/>
      <c r="G8" s="318"/>
      <c r="H8" s="316">
        <f>SUM(C33:C41)</f>
        <v>0</v>
      </c>
      <c r="I8" s="317"/>
      <c r="J8" s="318"/>
      <c r="K8" s="316">
        <f>SUM(C48:C56)</f>
        <v>0</v>
      </c>
      <c r="L8" s="317"/>
      <c r="M8" s="318"/>
      <c r="N8" s="316">
        <f>SUM(C63:C71)</f>
        <v>0</v>
      </c>
      <c r="O8" s="317"/>
      <c r="P8" s="318"/>
      <c r="Q8" s="32">
        <f>SUM(E8:P8)</f>
        <v>0</v>
      </c>
      <c r="R8" s="122" t="str">
        <f>IF(E8&gt;1500000,"2019年度ERROR","")</f>
        <v/>
      </c>
      <c r="S8" s="122" t="str">
        <f>IF(H8&gt;3000000,"2020年度ERROR","")</f>
        <v/>
      </c>
      <c r="T8" s="122" t="str">
        <f>IF(K8&gt;3000000,"2021年度ERROR","")</f>
        <v/>
      </c>
      <c r="U8" s="122" t="str">
        <f>IF(N8&gt;3000000,"2022年度ERROR","")</f>
        <v/>
      </c>
    </row>
    <row r="9" spans="1:21" ht="24" x14ac:dyDescent="0.4">
      <c r="B9" s="80"/>
      <c r="C9" s="72"/>
      <c r="D9" s="72"/>
      <c r="E9" s="73"/>
      <c r="F9" s="74"/>
      <c r="G9" s="74"/>
      <c r="H9" s="75"/>
      <c r="I9" s="76"/>
      <c r="J9" s="75"/>
      <c r="K9" s="77"/>
      <c r="L9" s="77"/>
      <c r="M9" s="78"/>
      <c r="N9" s="77"/>
    </row>
    <row r="10" spans="1:21" s="88" customFormat="1" ht="39.950000000000003" customHeight="1" x14ac:dyDescent="0.4">
      <c r="A10" s="12"/>
      <c r="B10" s="229" t="s">
        <v>31</v>
      </c>
      <c r="C10" s="232"/>
      <c r="D10" s="232"/>
      <c r="E10" s="233"/>
      <c r="F10" s="234"/>
      <c r="G10" s="234"/>
      <c r="H10" s="235"/>
      <c r="I10" s="236"/>
      <c r="J10" s="235"/>
      <c r="K10" s="223"/>
      <c r="L10" s="223"/>
      <c r="M10" s="237"/>
      <c r="N10" s="223"/>
      <c r="O10" s="12"/>
      <c r="P10" s="12"/>
      <c r="Q10" s="12"/>
    </row>
    <row r="11" spans="1:21" ht="24" x14ac:dyDescent="0.4">
      <c r="A11" s="300" t="s">
        <v>69</v>
      </c>
      <c r="B11" s="302"/>
      <c r="C11" s="295" t="s">
        <v>20</v>
      </c>
      <c r="D11" s="290" t="s">
        <v>90</v>
      </c>
      <c r="E11" s="290"/>
      <c r="F11" s="290"/>
      <c r="G11" s="290"/>
      <c r="H11" s="290"/>
      <c r="I11" s="290"/>
      <c r="J11" s="290"/>
      <c r="K11" s="290"/>
      <c r="L11" s="290"/>
      <c r="M11" s="290"/>
      <c r="N11" s="290"/>
      <c r="O11" s="290"/>
      <c r="P11" s="290"/>
      <c r="Q11" s="290"/>
    </row>
    <row r="12" spans="1:21" ht="24" x14ac:dyDescent="0.4">
      <c r="A12" s="304"/>
      <c r="B12" s="305"/>
      <c r="C12" s="296"/>
      <c r="D12" s="238" t="s">
        <v>21</v>
      </c>
      <c r="E12" s="206" t="s">
        <v>22</v>
      </c>
      <c r="F12" s="45" t="s">
        <v>23</v>
      </c>
      <c r="G12" s="206" t="s">
        <v>24</v>
      </c>
      <c r="H12" s="206" t="s">
        <v>25</v>
      </c>
      <c r="I12" s="45" t="s">
        <v>23</v>
      </c>
      <c r="J12" s="206" t="s">
        <v>24</v>
      </c>
      <c r="K12" s="206" t="s">
        <v>25</v>
      </c>
      <c r="L12" s="39" t="s">
        <v>62</v>
      </c>
      <c r="M12" s="193" t="s">
        <v>26</v>
      </c>
      <c r="N12" s="290" t="s">
        <v>27</v>
      </c>
      <c r="O12" s="290"/>
      <c r="P12" s="290"/>
      <c r="Q12" s="290"/>
    </row>
    <row r="13" spans="1:21" ht="24" x14ac:dyDescent="0.4">
      <c r="A13" s="123"/>
      <c r="B13" s="333" t="s">
        <v>51</v>
      </c>
      <c r="C13" s="334"/>
      <c r="D13" s="334"/>
      <c r="E13" s="334"/>
      <c r="F13" s="334"/>
      <c r="G13" s="334"/>
      <c r="H13" s="334"/>
      <c r="I13" s="334"/>
      <c r="J13" s="334"/>
      <c r="K13" s="334"/>
      <c r="L13" s="334"/>
      <c r="M13" s="334"/>
      <c r="N13" s="334"/>
      <c r="O13" s="334"/>
      <c r="P13" s="334"/>
      <c r="Q13" s="335"/>
    </row>
    <row r="14" spans="1:21" ht="21.75" customHeight="1" x14ac:dyDescent="0.4">
      <c r="A14" s="95"/>
      <c r="B14" s="124"/>
      <c r="C14" s="247" t="str">
        <f>IF(SUM(M14:M16)=0,"",SUM(M14:M16))</f>
        <v/>
      </c>
      <c r="D14" s="214"/>
      <c r="E14" s="125"/>
      <c r="F14" s="98" t="str">
        <f>IF(E14="","","X")</f>
        <v/>
      </c>
      <c r="G14" s="188"/>
      <c r="H14" s="126"/>
      <c r="I14" s="98" t="str">
        <f>IF(G14="","","X")</f>
        <v/>
      </c>
      <c r="J14" s="188"/>
      <c r="K14" s="126"/>
      <c r="L14" s="98" t="str">
        <f t="shared" ref="L14:L26" si="0">IF(J14="","","=")</f>
        <v/>
      </c>
      <c r="M14" s="246" t="str">
        <f>IF(E14*IF(G14="",1,G14)*IF(J14="",1,J14)=0,"",E14*IF(G14="",1,G14)*IF(J14="",1,J14))</f>
        <v/>
      </c>
      <c r="N14" s="306"/>
      <c r="O14" s="306"/>
      <c r="P14" s="306"/>
      <c r="Q14" s="307"/>
      <c r="S14" s="70">
        <v>8</v>
      </c>
    </row>
    <row r="15" spans="1:21" ht="21.75" customHeight="1" x14ac:dyDescent="0.4">
      <c r="A15" s="95"/>
      <c r="B15" s="96"/>
      <c r="C15" s="247"/>
      <c r="D15" s="214"/>
      <c r="E15" s="125"/>
      <c r="F15" s="98" t="str">
        <f>IF(E15="","","X")</f>
        <v/>
      </c>
      <c r="G15" s="188"/>
      <c r="H15" s="126"/>
      <c r="I15" s="98" t="str">
        <f>IF(G15="","","X")</f>
        <v/>
      </c>
      <c r="J15" s="188"/>
      <c r="K15" s="126"/>
      <c r="L15" s="98" t="str">
        <f t="shared" si="0"/>
        <v/>
      </c>
      <c r="M15" s="246" t="str">
        <f t="shared" ref="M15:M16" si="1">IF(E15*IF(G15="",1,G15)*IF(J15="",1,J15)=0,"",E15*IF(G15="",1,G15)*IF(J15="",1,J15))</f>
        <v/>
      </c>
      <c r="N15" s="306"/>
      <c r="O15" s="306"/>
      <c r="P15" s="306"/>
      <c r="Q15" s="307"/>
    </row>
    <row r="16" spans="1:21" ht="21.75" customHeight="1" x14ac:dyDescent="0.4">
      <c r="A16" s="95"/>
      <c r="B16" s="96"/>
      <c r="C16" s="248"/>
      <c r="D16" s="214"/>
      <c r="E16" s="125"/>
      <c r="F16" s="98" t="str">
        <f>IF(E16="","","X")</f>
        <v/>
      </c>
      <c r="G16" s="188"/>
      <c r="H16" s="126"/>
      <c r="I16" s="98" t="str">
        <f>IF(G16="","","X")</f>
        <v/>
      </c>
      <c r="J16" s="188"/>
      <c r="K16" s="126"/>
      <c r="L16" s="98" t="str">
        <f t="shared" si="0"/>
        <v/>
      </c>
      <c r="M16" s="246" t="str">
        <f t="shared" si="1"/>
        <v/>
      </c>
      <c r="N16" s="306"/>
      <c r="O16" s="306"/>
      <c r="P16" s="306"/>
      <c r="Q16" s="307"/>
    </row>
    <row r="17" spans="1:17" ht="21.75" customHeight="1" x14ac:dyDescent="0.4">
      <c r="A17" s="95"/>
      <c r="B17" s="239" t="s">
        <v>71</v>
      </c>
      <c r="C17" s="127"/>
      <c r="D17" s="215"/>
      <c r="E17" s="128"/>
      <c r="F17" s="129"/>
      <c r="G17" s="189"/>
      <c r="H17" s="129"/>
      <c r="I17" s="129"/>
      <c r="J17" s="130"/>
      <c r="K17" s="129"/>
      <c r="L17" s="129"/>
      <c r="M17" s="128"/>
      <c r="N17" s="131"/>
      <c r="O17" s="131"/>
      <c r="P17" s="131"/>
      <c r="Q17" s="132"/>
    </row>
    <row r="18" spans="1:17" ht="24" x14ac:dyDescent="0.4">
      <c r="A18" s="95"/>
      <c r="B18" s="91"/>
      <c r="C18" s="249" t="str">
        <f>IF(SUM(M18:M20)=0,"",SUM(M18:M20))</f>
        <v/>
      </c>
      <c r="D18" s="208"/>
      <c r="E18" s="92"/>
      <c r="F18" s="93" t="str">
        <f>IF(E18="","","X")</f>
        <v/>
      </c>
      <c r="G18" s="190"/>
      <c r="H18" s="94"/>
      <c r="I18" s="93" t="str">
        <f>IF(G18="","","X")</f>
        <v/>
      </c>
      <c r="J18" s="190"/>
      <c r="K18" s="94"/>
      <c r="L18" s="93" t="str">
        <f>IF(J18="","","=")</f>
        <v/>
      </c>
      <c r="M18" s="245" t="str">
        <f>IF(E18*IF(G18="",1,G18)*IF(J18="",1,J18)=0,"",E18*IF(G18="",1,G18)*IF(J18="",1,J18))</f>
        <v/>
      </c>
      <c r="N18" s="310"/>
      <c r="O18" s="310"/>
      <c r="P18" s="310"/>
      <c r="Q18" s="311"/>
    </row>
    <row r="19" spans="1:17" ht="21.75" customHeight="1" x14ac:dyDescent="0.4">
      <c r="A19" s="95"/>
      <c r="B19" s="96"/>
      <c r="C19" s="247"/>
      <c r="D19" s="216"/>
      <c r="E19" s="97"/>
      <c r="F19" s="98" t="str">
        <f t="shared" ref="F19:F26" si="2">IF(E19="","","X")</f>
        <v/>
      </c>
      <c r="G19" s="191"/>
      <c r="H19" s="99"/>
      <c r="I19" s="98" t="str">
        <f t="shared" ref="I19:I26" si="3">IF(G19="","","X")</f>
        <v/>
      </c>
      <c r="J19" s="191"/>
      <c r="K19" s="99"/>
      <c r="L19" s="98" t="str">
        <f t="shared" si="0"/>
        <v/>
      </c>
      <c r="M19" s="246" t="str">
        <f t="shared" ref="M19:M26" si="4">IF(E19*IF(G19="",1,G19)*IF(J19="",1,J19)=0,"",E19*IF(G19="",1,G19)*IF(J19="",1,J19))</f>
        <v/>
      </c>
      <c r="N19" s="312"/>
      <c r="O19" s="312"/>
      <c r="P19" s="312"/>
      <c r="Q19" s="313"/>
    </row>
    <row r="20" spans="1:17" ht="21.75" customHeight="1" x14ac:dyDescent="0.4">
      <c r="A20" s="95"/>
      <c r="B20" s="96"/>
      <c r="C20" s="247"/>
      <c r="D20" s="216"/>
      <c r="E20" s="97"/>
      <c r="F20" s="100" t="str">
        <f t="shared" si="2"/>
        <v/>
      </c>
      <c r="G20" s="192"/>
      <c r="H20" s="101"/>
      <c r="I20" s="100" t="str">
        <f t="shared" si="3"/>
        <v/>
      </c>
      <c r="J20" s="192"/>
      <c r="K20" s="101"/>
      <c r="L20" s="100" t="str">
        <f t="shared" si="0"/>
        <v/>
      </c>
      <c r="M20" s="250" t="str">
        <f t="shared" si="4"/>
        <v/>
      </c>
      <c r="N20" s="308"/>
      <c r="O20" s="308"/>
      <c r="P20" s="308"/>
      <c r="Q20" s="309"/>
    </row>
    <row r="21" spans="1:17" ht="21.75" customHeight="1" x14ac:dyDescent="0.4">
      <c r="A21" s="95"/>
      <c r="B21" s="102"/>
      <c r="C21" s="249" t="str">
        <f>IF(SUM(M21:M23)=0,"",SUM(M21:M23))</f>
        <v/>
      </c>
      <c r="D21" s="217"/>
      <c r="E21" s="103"/>
      <c r="F21" s="98" t="str">
        <f t="shared" si="2"/>
        <v/>
      </c>
      <c r="G21" s="191"/>
      <c r="H21" s="99"/>
      <c r="I21" s="98" t="str">
        <f t="shared" si="3"/>
        <v/>
      </c>
      <c r="J21" s="191"/>
      <c r="K21" s="99"/>
      <c r="L21" s="98" t="str">
        <f t="shared" si="0"/>
        <v/>
      </c>
      <c r="M21" s="246" t="str">
        <f t="shared" si="4"/>
        <v/>
      </c>
      <c r="N21" s="312"/>
      <c r="O21" s="312"/>
      <c r="P21" s="312"/>
      <c r="Q21" s="313"/>
    </row>
    <row r="22" spans="1:17" ht="21.75" customHeight="1" x14ac:dyDescent="0.4">
      <c r="A22" s="95"/>
      <c r="B22" s="96"/>
      <c r="C22" s="247"/>
      <c r="D22" s="216"/>
      <c r="E22" s="97"/>
      <c r="F22" s="98" t="str">
        <f t="shared" si="2"/>
        <v/>
      </c>
      <c r="G22" s="191"/>
      <c r="H22" s="99"/>
      <c r="I22" s="98" t="str">
        <f t="shared" si="3"/>
        <v/>
      </c>
      <c r="J22" s="191"/>
      <c r="K22" s="99"/>
      <c r="L22" s="98" t="str">
        <f t="shared" si="0"/>
        <v/>
      </c>
      <c r="M22" s="246" t="str">
        <f t="shared" si="4"/>
        <v/>
      </c>
      <c r="N22" s="312"/>
      <c r="O22" s="312"/>
      <c r="P22" s="312"/>
      <c r="Q22" s="313"/>
    </row>
    <row r="23" spans="1:17" ht="21.75" customHeight="1" x14ac:dyDescent="0.4">
      <c r="A23" s="95"/>
      <c r="B23" s="104"/>
      <c r="C23" s="248"/>
      <c r="D23" s="218"/>
      <c r="E23" s="105"/>
      <c r="F23" s="100" t="str">
        <f t="shared" si="2"/>
        <v/>
      </c>
      <c r="G23" s="192"/>
      <c r="H23" s="101"/>
      <c r="I23" s="100" t="str">
        <f t="shared" si="3"/>
        <v/>
      </c>
      <c r="J23" s="192"/>
      <c r="K23" s="101"/>
      <c r="L23" s="100" t="str">
        <f t="shared" si="0"/>
        <v/>
      </c>
      <c r="M23" s="250" t="str">
        <f t="shared" si="4"/>
        <v/>
      </c>
      <c r="N23" s="308"/>
      <c r="O23" s="308"/>
      <c r="P23" s="308"/>
      <c r="Q23" s="309"/>
    </row>
    <row r="24" spans="1:17" ht="21.75" customHeight="1" x14ac:dyDescent="0.4">
      <c r="A24" s="95"/>
      <c r="B24" s="106"/>
      <c r="C24" s="247" t="str">
        <f>IF(SUM(M24:M26)=0,"",SUM(M24:M26))</f>
        <v/>
      </c>
      <c r="D24" s="219"/>
      <c r="E24" s="97"/>
      <c r="F24" s="98" t="str">
        <f t="shared" si="2"/>
        <v/>
      </c>
      <c r="G24" s="191"/>
      <c r="H24" s="99"/>
      <c r="I24" s="98" t="str">
        <f t="shared" si="3"/>
        <v/>
      </c>
      <c r="J24" s="191"/>
      <c r="K24" s="99"/>
      <c r="L24" s="98" t="str">
        <f t="shared" si="0"/>
        <v/>
      </c>
      <c r="M24" s="246" t="str">
        <f t="shared" si="4"/>
        <v/>
      </c>
      <c r="N24" s="312"/>
      <c r="O24" s="312"/>
      <c r="P24" s="312"/>
      <c r="Q24" s="313"/>
    </row>
    <row r="25" spans="1:17" ht="21.75" customHeight="1" x14ac:dyDescent="0.4">
      <c r="A25" s="95"/>
      <c r="B25" s="96"/>
      <c r="C25" s="247"/>
      <c r="D25" s="219"/>
      <c r="E25" s="97"/>
      <c r="F25" s="98" t="str">
        <f t="shared" si="2"/>
        <v/>
      </c>
      <c r="G25" s="191"/>
      <c r="H25" s="99"/>
      <c r="I25" s="98" t="str">
        <f t="shared" si="3"/>
        <v/>
      </c>
      <c r="J25" s="191"/>
      <c r="K25" s="99"/>
      <c r="L25" s="98" t="str">
        <f t="shared" si="0"/>
        <v/>
      </c>
      <c r="M25" s="246" t="str">
        <f t="shared" si="4"/>
        <v/>
      </c>
      <c r="N25" s="312"/>
      <c r="O25" s="312"/>
      <c r="P25" s="312"/>
      <c r="Q25" s="313"/>
    </row>
    <row r="26" spans="1:17" ht="21.75" customHeight="1" x14ac:dyDescent="0.4">
      <c r="A26" s="95"/>
      <c r="B26" s="104"/>
      <c r="C26" s="248"/>
      <c r="D26" s="220"/>
      <c r="E26" s="105"/>
      <c r="F26" s="100" t="str">
        <f t="shared" si="2"/>
        <v/>
      </c>
      <c r="G26" s="192"/>
      <c r="H26" s="101"/>
      <c r="I26" s="100" t="str">
        <f t="shared" si="3"/>
        <v/>
      </c>
      <c r="J26" s="192"/>
      <c r="K26" s="101"/>
      <c r="L26" s="100" t="str">
        <f t="shared" si="0"/>
        <v/>
      </c>
      <c r="M26" s="250" t="str">
        <f t="shared" si="4"/>
        <v/>
      </c>
      <c r="N26" s="308"/>
      <c r="O26" s="308"/>
      <c r="P26" s="308"/>
      <c r="Q26" s="309"/>
    </row>
    <row r="27" spans="1:17" ht="21.75" customHeight="1" x14ac:dyDescent="0.4">
      <c r="A27" s="107"/>
      <c r="B27" s="240" t="s">
        <v>86</v>
      </c>
      <c r="C27" s="62">
        <f>SUM(C14:C16,C18:C26)</f>
        <v>0</v>
      </c>
      <c r="D27" s="282"/>
      <c r="E27" s="283"/>
      <c r="F27" s="283"/>
      <c r="G27" s="283"/>
      <c r="H27" s="283"/>
      <c r="I27" s="283"/>
      <c r="J27" s="283"/>
      <c r="K27" s="283"/>
      <c r="L27" s="283"/>
      <c r="M27" s="283"/>
      <c r="N27" s="283"/>
      <c r="O27" s="283"/>
      <c r="P27" s="283"/>
      <c r="Q27" s="284"/>
    </row>
    <row r="28" spans="1:17" ht="24" x14ac:dyDescent="0.4">
      <c r="A28" s="123"/>
      <c r="B28" s="333" t="s">
        <v>51</v>
      </c>
      <c r="C28" s="334"/>
      <c r="D28" s="334"/>
      <c r="E28" s="334"/>
      <c r="F28" s="334"/>
      <c r="G28" s="334"/>
      <c r="H28" s="334"/>
      <c r="I28" s="334"/>
      <c r="J28" s="334"/>
      <c r="K28" s="334"/>
      <c r="L28" s="334"/>
      <c r="M28" s="334"/>
      <c r="N28" s="334"/>
      <c r="O28" s="334"/>
      <c r="P28" s="334"/>
      <c r="Q28" s="335"/>
    </row>
    <row r="29" spans="1:17" ht="21.75" customHeight="1" x14ac:dyDescent="0.4">
      <c r="A29" s="95"/>
      <c r="B29" s="124"/>
      <c r="C29" s="247" t="str">
        <f>IF(SUM(M29:M31)=0,"",SUM(M29:M31))</f>
        <v/>
      </c>
      <c r="D29" s="214"/>
      <c r="E29" s="125"/>
      <c r="F29" s="98" t="str">
        <f>IF(E29="","","X")</f>
        <v/>
      </c>
      <c r="G29" s="188"/>
      <c r="H29" s="126"/>
      <c r="I29" s="98" t="str">
        <f>IF(G29="","","X")</f>
        <v/>
      </c>
      <c r="J29" s="188"/>
      <c r="K29" s="126"/>
      <c r="L29" s="98" t="str">
        <f t="shared" ref="L29:L31" si="5">IF(J29="","","=")</f>
        <v/>
      </c>
      <c r="M29" s="246" t="str">
        <f>IF(E29*IF(G29="",1,G29)*IF(J29="",1,J29)=0,"",E29*IF(G29="",1,G29)*IF(J29="",1,J29))</f>
        <v/>
      </c>
      <c r="N29" s="306"/>
      <c r="O29" s="306"/>
      <c r="P29" s="306"/>
      <c r="Q29" s="307"/>
    </row>
    <row r="30" spans="1:17" ht="21.75" customHeight="1" x14ac:dyDescent="0.4">
      <c r="A30" s="95"/>
      <c r="B30" s="96"/>
      <c r="C30" s="247"/>
      <c r="D30" s="214"/>
      <c r="E30" s="125"/>
      <c r="F30" s="98" t="str">
        <f>IF(E30="","","X")</f>
        <v/>
      </c>
      <c r="G30" s="188"/>
      <c r="H30" s="126"/>
      <c r="I30" s="98" t="str">
        <f>IF(G30="","","X")</f>
        <v/>
      </c>
      <c r="J30" s="188"/>
      <c r="K30" s="126"/>
      <c r="L30" s="98" t="str">
        <f t="shared" si="5"/>
        <v/>
      </c>
      <c r="M30" s="246" t="str">
        <f t="shared" ref="M30:M31" si="6">IF(E30*IF(G30="",1,G30)*IF(J30="",1,J30)=0,"",E30*IF(G30="",1,G30)*IF(J30="",1,J30))</f>
        <v/>
      </c>
      <c r="N30" s="306"/>
      <c r="O30" s="306"/>
      <c r="P30" s="306"/>
      <c r="Q30" s="307"/>
    </row>
    <row r="31" spans="1:17" ht="21.75" customHeight="1" x14ac:dyDescent="0.4">
      <c r="A31" s="95"/>
      <c r="B31" s="96"/>
      <c r="C31" s="248"/>
      <c r="D31" s="214"/>
      <c r="E31" s="125"/>
      <c r="F31" s="98" t="str">
        <f>IF(E31="","","X")</f>
        <v/>
      </c>
      <c r="G31" s="188"/>
      <c r="H31" s="126"/>
      <c r="I31" s="98" t="str">
        <f>IF(G31="","","X")</f>
        <v/>
      </c>
      <c r="J31" s="188"/>
      <c r="K31" s="126"/>
      <c r="L31" s="98" t="str">
        <f t="shared" si="5"/>
        <v/>
      </c>
      <c r="M31" s="246" t="str">
        <f t="shared" si="6"/>
        <v/>
      </c>
      <c r="N31" s="306"/>
      <c r="O31" s="306"/>
      <c r="P31" s="306"/>
      <c r="Q31" s="307"/>
    </row>
    <row r="32" spans="1:17" ht="21.75" customHeight="1" x14ac:dyDescent="0.4">
      <c r="A32" s="95"/>
      <c r="B32" s="239" t="s">
        <v>71</v>
      </c>
      <c r="C32" s="127"/>
      <c r="D32" s="215"/>
      <c r="E32" s="128"/>
      <c r="F32" s="129"/>
      <c r="G32" s="189"/>
      <c r="H32" s="129"/>
      <c r="I32" s="129"/>
      <c r="J32" s="130"/>
      <c r="K32" s="129"/>
      <c r="L32" s="129"/>
      <c r="M32" s="128"/>
      <c r="N32" s="131"/>
      <c r="O32" s="131"/>
      <c r="P32" s="131"/>
      <c r="Q32" s="132"/>
    </row>
    <row r="33" spans="1:17" ht="21.75" customHeight="1" x14ac:dyDescent="0.4">
      <c r="A33" s="95"/>
      <c r="B33" s="91"/>
      <c r="C33" s="249" t="str">
        <f>IF(SUM(M33:M35)=0,"",SUM(M33:M35))</f>
        <v/>
      </c>
      <c r="D33" s="208"/>
      <c r="E33" s="92"/>
      <c r="F33" s="93" t="str">
        <f>IF(E33="","","X")</f>
        <v/>
      </c>
      <c r="G33" s="190"/>
      <c r="H33" s="94"/>
      <c r="I33" s="93" t="str">
        <f>IF(G33="","","X")</f>
        <v/>
      </c>
      <c r="J33" s="190"/>
      <c r="K33" s="94"/>
      <c r="L33" s="93" t="str">
        <f>IF(J33="","","=")</f>
        <v/>
      </c>
      <c r="M33" s="245" t="str">
        <f>IF(E33*IF(G33="",1,G33)*IF(J33="",1,J33)=0,"",E33*IF(G33="",1,G33)*IF(J33="",1,J33))</f>
        <v/>
      </c>
      <c r="N33" s="310"/>
      <c r="O33" s="310"/>
      <c r="P33" s="310"/>
      <c r="Q33" s="311"/>
    </row>
    <row r="34" spans="1:17" ht="21.75" customHeight="1" x14ac:dyDescent="0.4">
      <c r="A34" s="95"/>
      <c r="B34" s="96"/>
      <c r="C34" s="247"/>
      <c r="D34" s="216"/>
      <c r="E34" s="97"/>
      <c r="F34" s="98" t="str">
        <f t="shared" ref="F34:F41" si="7">IF(E34="","","X")</f>
        <v/>
      </c>
      <c r="G34" s="191"/>
      <c r="H34" s="99"/>
      <c r="I34" s="98" t="str">
        <f t="shared" ref="I34:I41" si="8">IF(G34="","","X")</f>
        <v/>
      </c>
      <c r="J34" s="191"/>
      <c r="K34" s="99"/>
      <c r="L34" s="98" t="str">
        <f t="shared" ref="L34:L41" si="9">IF(J34="","","=")</f>
        <v/>
      </c>
      <c r="M34" s="246" t="str">
        <f t="shared" ref="M34:M41" si="10">IF(E34*IF(G34="",1,G34)*IF(J34="",1,J34)=0,"",E34*IF(G34="",1,G34)*IF(J34="",1,J34))</f>
        <v/>
      </c>
      <c r="N34" s="312"/>
      <c r="O34" s="312"/>
      <c r="P34" s="312"/>
      <c r="Q34" s="313"/>
    </row>
    <row r="35" spans="1:17" ht="21.75" customHeight="1" x14ac:dyDescent="0.4">
      <c r="A35" s="95"/>
      <c r="B35" s="96"/>
      <c r="C35" s="247"/>
      <c r="D35" s="216"/>
      <c r="E35" s="97"/>
      <c r="F35" s="100" t="str">
        <f t="shared" si="7"/>
        <v/>
      </c>
      <c r="G35" s="192"/>
      <c r="H35" s="101"/>
      <c r="I35" s="100" t="str">
        <f t="shared" si="8"/>
        <v/>
      </c>
      <c r="J35" s="192"/>
      <c r="K35" s="101"/>
      <c r="L35" s="100" t="str">
        <f t="shared" si="9"/>
        <v/>
      </c>
      <c r="M35" s="250" t="str">
        <f t="shared" si="10"/>
        <v/>
      </c>
      <c r="N35" s="308"/>
      <c r="O35" s="308"/>
      <c r="P35" s="308"/>
      <c r="Q35" s="309"/>
    </row>
    <row r="36" spans="1:17" ht="21.75" customHeight="1" x14ac:dyDescent="0.4">
      <c r="A36" s="95"/>
      <c r="B36" s="102"/>
      <c r="C36" s="249" t="str">
        <f>IF(SUM(M36:M38)=0,"",SUM(M36:M38))</f>
        <v/>
      </c>
      <c r="D36" s="217"/>
      <c r="E36" s="103"/>
      <c r="F36" s="98" t="str">
        <f t="shared" si="7"/>
        <v/>
      </c>
      <c r="G36" s="191"/>
      <c r="H36" s="99"/>
      <c r="I36" s="98" t="str">
        <f t="shared" si="8"/>
        <v/>
      </c>
      <c r="J36" s="191"/>
      <c r="K36" s="99"/>
      <c r="L36" s="98" t="str">
        <f t="shared" si="9"/>
        <v/>
      </c>
      <c r="M36" s="246" t="str">
        <f t="shared" si="10"/>
        <v/>
      </c>
      <c r="N36" s="312"/>
      <c r="O36" s="312"/>
      <c r="P36" s="312"/>
      <c r="Q36" s="313"/>
    </row>
    <row r="37" spans="1:17" ht="21.75" customHeight="1" x14ac:dyDescent="0.4">
      <c r="A37" s="95"/>
      <c r="B37" s="96"/>
      <c r="C37" s="247"/>
      <c r="D37" s="216"/>
      <c r="E37" s="97"/>
      <c r="F37" s="98" t="str">
        <f t="shared" si="7"/>
        <v/>
      </c>
      <c r="G37" s="191"/>
      <c r="H37" s="99"/>
      <c r="I37" s="98" t="str">
        <f t="shared" si="8"/>
        <v/>
      </c>
      <c r="J37" s="191"/>
      <c r="K37" s="99"/>
      <c r="L37" s="98" t="str">
        <f t="shared" si="9"/>
        <v/>
      </c>
      <c r="M37" s="246" t="str">
        <f t="shared" si="10"/>
        <v/>
      </c>
      <c r="N37" s="312"/>
      <c r="O37" s="312"/>
      <c r="P37" s="312"/>
      <c r="Q37" s="313"/>
    </row>
    <row r="38" spans="1:17" ht="21.75" customHeight="1" x14ac:dyDescent="0.4">
      <c r="A38" s="95"/>
      <c r="B38" s="104"/>
      <c r="C38" s="248"/>
      <c r="D38" s="218"/>
      <c r="E38" s="105"/>
      <c r="F38" s="100" t="str">
        <f t="shared" si="7"/>
        <v/>
      </c>
      <c r="G38" s="192"/>
      <c r="H38" s="101"/>
      <c r="I38" s="100" t="str">
        <f t="shared" si="8"/>
        <v/>
      </c>
      <c r="J38" s="192"/>
      <c r="K38" s="101"/>
      <c r="L38" s="100" t="str">
        <f t="shared" si="9"/>
        <v/>
      </c>
      <c r="M38" s="250" t="str">
        <f t="shared" si="10"/>
        <v/>
      </c>
      <c r="N38" s="308"/>
      <c r="O38" s="308"/>
      <c r="P38" s="308"/>
      <c r="Q38" s="309"/>
    </row>
    <row r="39" spans="1:17" ht="21.75" customHeight="1" x14ac:dyDescent="0.4">
      <c r="A39" s="95"/>
      <c r="B39" s="106"/>
      <c r="C39" s="247" t="str">
        <f>IF(SUM(M39:M41)=0,"",SUM(M39:M41))</f>
        <v/>
      </c>
      <c r="D39" s="219"/>
      <c r="E39" s="97"/>
      <c r="F39" s="98" t="str">
        <f t="shared" si="7"/>
        <v/>
      </c>
      <c r="G39" s="191"/>
      <c r="H39" s="99"/>
      <c r="I39" s="98" t="str">
        <f t="shared" si="8"/>
        <v/>
      </c>
      <c r="J39" s="191"/>
      <c r="K39" s="99"/>
      <c r="L39" s="98" t="str">
        <f t="shared" si="9"/>
        <v/>
      </c>
      <c r="M39" s="246" t="str">
        <f t="shared" si="10"/>
        <v/>
      </c>
      <c r="N39" s="312"/>
      <c r="O39" s="312"/>
      <c r="P39" s="312"/>
      <c r="Q39" s="313"/>
    </row>
    <row r="40" spans="1:17" ht="21.75" customHeight="1" x14ac:dyDescent="0.4">
      <c r="A40" s="95"/>
      <c r="B40" s="96"/>
      <c r="C40" s="247"/>
      <c r="D40" s="219"/>
      <c r="E40" s="97"/>
      <c r="F40" s="98" t="str">
        <f t="shared" si="7"/>
        <v/>
      </c>
      <c r="G40" s="191"/>
      <c r="H40" s="99"/>
      <c r="I40" s="98" t="str">
        <f t="shared" si="8"/>
        <v/>
      </c>
      <c r="J40" s="191"/>
      <c r="K40" s="99"/>
      <c r="L40" s="98" t="str">
        <f t="shared" si="9"/>
        <v/>
      </c>
      <c r="M40" s="246" t="str">
        <f t="shared" si="10"/>
        <v/>
      </c>
      <c r="N40" s="312"/>
      <c r="O40" s="312"/>
      <c r="P40" s="312"/>
      <c r="Q40" s="313"/>
    </row>
    <row r="41" spans="1:17" ht="21.75" customHeight="1" x14ac:dyDescent="0.4">
      <c r="A41" s="95"/>
      <c r="B41" s="104"/>
      <c r="C41" s="248"/>
      <c r="D41" s="220"/>
      <c r="E41" s="105"/>
      <c r="F41" s="100" t="str">
        <f t="shared" si="7"/>
        <v/>
      </c>
      <c r="G41" s="192"/>
      <c r="H41" s="101"/>
      <c r="I41" s="100" t="str">
        <f t="shared" si="8"/>
        <v/>
      </c>
      <c r="J41" s="192"/>
      <c r="K41" s="101"/>
      <c r="L41" s="100" t="str">
        <f t="shared" si="9"/>
        <v/>
      </c>
      <c r="M41" s="250" t="str">
        <f t="shared" si="10"/>
        <v/>
      </c>
      <c r="N41" s="308"/>
      <c r="O41" s="308"/>
      <c r="P41" s="308"/>
      <c r="Q41" s="309"/>
    </row>
    <row r="42" spans="1:17" ht="21.75" customHeight="1" x14ac:dyDescent="0.4">
      <c r="A42" s="107"/>
      <c r="B42" s="240" t="s">
        <v>87</v>
      </c>
      <c r="C42" s="62">
        <f>SUM(C29:C31,C33:C41)</f>
        <v>0</v>
      </c>
      <c r="D42" s="282"/>
      <c r="E42" s="283"/>
      <c r="F42" s="283"/>
      <c r="G42" s="283"/>
      <c r="H42" s="283"/>
      <c r="I42" s="283"/>
      <c r="J42" s="283"/>
      <c r="K42" s="283"/>
      <c r="L42" s="283"/>
      <c r="M42" s="283"/>
      <c r="N42" s="283"/>
      <c r="O42" s="283"/>
      <c r="P42" s="283"/>
      <c r="Q42" s="284"/>
    </row>
    <row r="43" spans="1:17" ht="24" x14ac:dyDescent="0.4">
      <c r="A43" s="123"/>
      <c r="B43" s="333" t="s">
        <v>51</v>
      </c>
      <c r="C43" s="334"/>
      <c r="D43" s="334"/>
      <c r="E43" s="334"/>
      <c r="F43" s="334"/>
      <c r="G43" s="334"/>
      <c r="H43" s="334"/>
      <c r="I43" s="334"/>
      <c r="J43" s="334"/>
      <c r="K43" s="334"/>
      <c r="L43" s="334"/>
      <c r="M43" s="334"/>
      <c r="N43" s="334"/>
      <c r="O43" s="334"/>
      <c r="P43" s="334"/>
      <c r="Q43" s="335"/>
    </row>
    <row r="44" spans="1:17" ht="21.75" customHeight="1" x14ac:dyDescent="0.4">
      <c r="A44" s="95"/>
      <c r="B44" s="124"/>
      <c r="C44" s="247" t="str">
        <f>IF(SUM(M44:M46)=0,"",SUM(M44:M46))</f>
        <v/>
      </c>
      <c r="D44" s="214"/>
      <c r="E44" s="125"/>
      <c r="F44" s="98" t="str">
        <f>IF(E44="","","X")</f>
        <v/>
      </c>
      <c r="G44" s="188"/>
      <c r="H44" s="126"/>
      <c r="I44" s="98" t="str">
        <f>IF(G44="","","X")</f>
        <v/>
      </c>
      <c r="J44" s="188"/>
      <c r="K44" s="126"/>
      <c r="L44" s="98" t="str">
        <f t="shared" ref="L44:L46" si="11">IF(J44="","","=")</f>
        <v/>
      </c>
      <c r="M44" s="246" t="str">
        <f>IF(E44*IF(G44="",1,G44)*IF(J44="",1,J44)=0,"",E44*IF(G44="",1,G44)*IF(J44="",1,J44))</f>
        <v/>
      </c>
      <c r="N44" s="306"/>
      <c r="O44" s="306"/>
      <c r="P44" s="306"/>
      <c r="Q44" s="307"/>
    </row>
    <row r="45" spans="1:17" ht="21.75" customHeight="1" x14ac:dyDescent="0.4">
      <c r="A45" s="95"/>
      <c r="B45" s="96"/>
      <c r="C45" s="247"/>
      <c r="D45" s="214"/>
      <c r="E45" s="125"/>
      <c r="F45" s="98" t="str">
        <f>IF(E45="","","X")</f>
        <v/>
      </c>
      <c r="G45" s="188"/>
      <c r="H45" s="126"/>
      <c r="I45" s="98" t="str">
        <f>IF(G45="","","X")</f>
        <v/>
      </c>
      <c r="J45" s="188"/>
      <c r="K45" s="126"/>
      <c r="L45" s="98" t="str">
        <f t="shared" si="11"/>
        <v/>
      </c>
      <c r="M45" s="246" t="str">
        <f t="shared" ref="M45:M46" si="12">IF(E45*IF(G45="",1,G45)*IF(J45="",1,J45)=0,"",E45*IF(G45="",1,G45)*IF(J45="",1,J45))</f>
        <v/>
      </c>
      <c r="N45" s="306"/>
      <c r="O45" s="306"/>
      <c r="P45" s="306"/>
      <c r="Q45" s="307"/>
    </row>
    <row r="46" spans="1:17" ht="21.75" customHeight="1" x14ac:dyDescent="0.4">
      <c r="A46" s="95"/>
      <c r="B46" s="96"/>
      <c r="C46" s="248"/>
      <c r="D46" s="214"/>
      <c r="E46" s="125"/>
      <c r="F46" s="98" t="str">
        <f>IF(E46="","","X")</f>
        <v/>
      </c>
      <c r="G46" s="188"/>
      <c r="H46" s="126"/>
      <c r="I46" s="98" t="str">
        <f>IF(G46="","","X")</f>
        <v/>
      </c>
      <c r="J46" s="188"/>
      <c r="K46" s="126"/>
      <c r="L46" s="98" t="str">
        <f t="shared" si="11"/>
        <v/>
      </c>
      <c r="M46" s="246" t="str">
        <f t="shared" si="12"/>
        <v/>
      </c>
      <c r="N46" s="306"/>
      <c r="O46" s="306"/>
      <c r="P46" s="306"/>
      <c r="Q46" s="307"/>
    </row>
    <row r="47" spans="1:17" ht="21.75" customHeight="1" x14ac:dyDescent="0.4">
      <c r="A47" s="95"/>
      <c r="B47" s="239" t="s">
        <v>71</v>
      </c>
      <c r="C47" s="128"/>
      <c r="D47" s="215"/>
      <c r="E47" s="128"/>
      <c r="F47" s="129"/>
      <c r="G47" s="189"/>
      <c r="H47" s="129"/>
      <c r="I47" s="129"/>
      <c r="J47" s="130"/>
      <c r="K47" s="129"/>
      <c r="L47" s="129"/>
      <c r="M47" s="128"/>
      <c r="N47" s="131"/>
      <c r="O47" s="131"/>
      <c r="P47" s="131"/>
      <c r="Q47" s="132"/>
    </row>
    <row r="48" spans="1:17" ht="21.75" customHeight="1" x14ac:dyDescent="0.4">
      <c r="A48" s="95"/>
      <c r="B48" s="91"/>
      <c r="C48" s="249" t="str">
        <f>IF(SUM(M48:M50)=0,"",SUM(M48:M50))</f>
        <v/>
      </c>
      <c r="D48" s="208"/>
      <c r="E48" s="92"/>
      <c r="F48" s="93" t="str">
        <f>IF(E48="","","X")</f>
        <v/>
      </c>
      <c r="G48" s="190"/>
      <c r="H48" s="94"/>
      <c r="I48" s="93" t="str">
        <f>IF(G48="","","X")</f>
        <v/>
      </c>
      <c r="J48" s="190"/>
      <c r="K48" s="94"/>
      <c r="L48" s="93" t="str">
        <f>IF(J48="","","=")</f>
        <v/>
      </c>
      <c r="M48" s="245" t="str">
        <f>IF(E48*IF(G48="",1,G48)*IF(J48="",1,J48)=0,"",E48*IF(G48="",1,G48)*IF(J48="",1,J48))</f>
        <v/>
      </c>
      <c r="N48" s="310"/>
      <c r="O48" s="310"/>
      <c r="P48" s="310"/>
      <c r="Q48" s="311"/>
    </row>
    <row r="49" spans="1:17" ht="21.75" customHeight="1" x14ac:dyDescent="0.4">
      <c r="A49" s="95"/>
      <c r="B49" s="96"/>
      <c r="C49" s="247"/>
      <c r="D49" s="216"/>
      <c r="E49" s="97"/>
      <c r="F49" s="98" t="str">
        <f t="shared" ref="F49" si="13">IF(E49="","","X")</f>
        <v/>
      </c>
      <c r="G49" s="191"/>
      <c r="H49" s="99"/>
      <c r="I49" s="98" t="str">
        <f t="shared" ref="I49" si="14">IF(G49="","","X")</f>
        <v/>
      </c>
      <c r="J49" s="191"/>
      <c r="K49" s="99"/>
      <c r="L49" s="98" t="str">
        <f t="shared" ref="L49:L56" si="15">IF(J49="","","=")</f>
        <v/>
      </c>
      <c r="M49" s="246" t="str">
        <f t="shared" ref="M49:M56" si="16">IF(E49*IF(G49="",1,G49)*IF(J49="",1,J49)=0,"",E49*IF(G49="",1,G49)*IF(J49="",1,J49))</f>
        <v/>
      </c>
      <c r="N49" s="312"/>
      <c r="O49" s="312"/>
      <c r="P49" s="312"/>
      <c r="Q49" s="313"/>
    </row>
    <row r="50" spans="1:17" ht="21.75" customHeight="1" x14ac:dyDescent="0.4">
      <c r="A50" s="95"/>
      <c r="B50" s="96"/>
      <c r="C50" s="247"/>
      <c r="D50" s="216"/>
      <c r="E50" s="97"/>
      <c r="F50" s="100" t="str">
        <f t="shared" ref="F50:F54" si="17">IF(E50="","","X")</f>
        <v/>
      </c>
      <c r="G50" s="192"/>
      <c r="H50" s="101"/>
      <c r="I50" s="100" t="str">
        <f t="shared" ref="I50:I54" si="18">IF(G50="","","X")</f>
        <v/>
      </c>
      <c r="J50" s="192"/>
      <c r="K50" s="101"/>
      <c r="L50" s="100" t="str">
        <f t="shared" si="15"/>
        <v/>
      </c>
      <c r="M50" s="250" t="str">
        <f t="shared" si="16"/>
        <v/>
      </c>
      <c r="N50" s="308"/>
      <c r="O50" s="308"/>
      <c r="P50" s="308"/>
      <c r="Q50" s="309"/>
    </row>
    <row r="51" spans="1:17" ht="21.75" customHeight="1" x14ac:dyDescent="0.4">
      <c r="A51" s="95"/>
      <c r="B51" s="102"/>
      <c r="C51" s="249" t="str">
        <f>IF(SUM(M51:M53)=0,"",SUM(M51:M53))</f>
        <v/>
      </c>
      <c r="D51" s="217"/>
      <c r="E51" s="103"/>
      <c r="F51" s="98" t="str">
        <f t="shared" si="17"/>
        <v/>
      </c>
      <c r="G51" s="191"/>
      <c r="H51" s="99"/>
      <c r="I51" s="98" t="str">
        <f t="shared" si="18"/>
        <v/>
      </c>
      <c r="J51" s="191"/>
      <c r="K51" s="99"/>
      <c r="L51" s="98" t="str">
        <f t="shared" si="15"/>
        <v/>
      </c>
      <c r="M51" s="246" t="str">
        <f t="shared" si="16"/>
        <v/>
      </c>
      <c r="N51" s="312"/>
      <c r="O51" s="312"/>
      <c r="P51" s="312"/>
      <c r="Q51" s="313"/>
    </row>
    <row r="52" spans="1:17" ht="21.75" customHeight="1" x14ac:dyDescent="0.4">
      <c r="A52" s="95"/>
      <c r="B52" s="96"/>
      <c r="C52" s="247"/>
      <c r="D52" s="216"/>
      <c r="E52" s="97"/>
      <c r="F52" s="98" t="str">
        <f t="shared" si="17"/>
        <v/>
      </c>
      <c r="G52" s="191"/>
      <c r="H52" s="99"/>
      <c r="I52" s="98" t="str">
        <f t="shared" si="18"/>
        <v/>
      </c>
      <c r="J52" s="191"/>
      <c r="K52" s="99"/>
      <c r="L52" s="98" t="str">
        <f t="shared" si="15"/>
        <v/>
      </c>
      <c r="M52" s="246" t="str">
        <f t="shared" si="16"/>
        <v/>
      </c>
      <c r="N52" s="312"/>
      <c r="O52" s="312"/>
      <c r="P52" s="312"/>
      <c r="Q52" s="313"/>
    </row>
    <row r="53" spans="1:17" ht="21.75" customHeight="1" x14ac:dyDescent="0.4">
      <c r="A53" s="95"/>
      <c r="B53" s="104"/>
      <c r="C53" s="248"/>
      <c r="D53" s="218"/>
      <c r="E53" s="105"/>
      <c r="F53" s="100" t="str">
        <f t="shared" si="17"/>
        <v/>
      </c>
      <c r="G53" s="192"/>
      <c r="H53" s="101"/>
      <c r="I53" s="100" t="str">
        <f t="shared" si="18"/>
        <v/>
      </c>
      <c r="J53" s="192"/>
      <c r="K53" s="101"/>
      <c r="L53" s="100" t="str">
        <f t="shared" si="15"/>
        <v/>
      </c>
      <c r="M53" s="250" t="str">
        <f t="shared" si="16"/>
        <v/>
      </c>
      <c r="N53" s="308"/>
      <c r="O53" s="308"/>
      <c r="P53" s="308"/>
      <c r="Q53" s="309"/>
    </row>
    <row r="54" spans="1:17" ht="21.75" customHeight="1" x14ac:dyDescent="0.4">
      <c r="A54" s="95"/>
      <c r="B54" s="106"/>
      <c r="C54" s="247" t="str">
        <f>IF(SUM(M54:M56)=0,"",SUM(M54:M56))</f>
        <v/>
      </c>
      <c r="D54" s="219"/>
      <c r="E54" s="97"/>
      <c r="F54" s="98" t="str">
        <f t="shared" si="17"/>
        <v/>
      </c>
      <c r="G54" s="191"/>
      <c r="H54" s="99"/>
      <c r="I54" s="98" t="str">
        <f t="shared" si="18"/>
        <v/>
      </c>
      <c r="J54" s="191"/>
      <c r="K54" s="99"/>
      <c r="L54" s="98" t="str">
        <f t="shared" si="15"/>
        <v/>
      </c>
      <c r="M54" s="246" t="str">
        <f t="shared" si="16"/>
        <v/>
      </c>
      <c r="N54" s="312"/>
      <c r="O54" s="312"/>
      <c r="P54" s="312"/>
      <c r="Q54" s="313"/>
    </row>
    <row r="55" spans="1:17" ht="21.75" customHeight="1" x14ac:dyDescent="0.4">
      <c r="A55" s="95"/>
      <c r="B55" s="96"/>
      <c r="C55" s="247"/>
      <c r="D55" s="219"/>
      <c r="E55" s="97"/>
      <c r="F55" s="98" t="str">
        <f t="shared" ref="F55:F56" si="19">IF(E55="","","X")</f>
        <v/>
      </c>
      <c r="G55" s="191"/>
      <c r="H55" s="99"/>
      <c r="I55" s="98" t="str">
        <f t="shared" ref="I55:I56" si="20">IF(G55="","","X")</f>
        <v/>
      </c>
      <c r="J55" s="191"/>
      <c r="K55" s="99"/>
      <c r="L55" s="98" t="str">
        <f t="shared" si="15"/>
        <v/>
      </c>
      <c r="M55" s="246" t="str">
        <f t="shared" si="16"/>
        <v/>
      </c>
      <c r="N55" s="312"/>
      <c r="O55" s="312"/>
      <c r="P55" s="312"/>
      <c r="Q55" s="313"/>
    </row>
    <row r="56" spans="1:17" ht="21.75" customHeight="1" x14ac:dyDescent="0.4">
      <c r="A56" s="95"/>
      <c r="B56" s="104"/>
      <c r="C56" s="248"/>
      <c r="D56" s="220"/>
      <c r="E56" s="105"/>
      <c r="F56" s="100" t="str">
        <f t="shared" si="19"/>
        <v/>
      </c>
      <c r="G56" s="192"/>
      <c r="H56" s="101"/>
      <c r="I56" s="100" t="str">
        <f t="shared" si="20"/>
        <v/>
      </c>
      <c r="J56" s="192"/>
      <c r="K56" s="101"/>
      <c r="L56" s="100" t="str">
        <f t="shared" si="15"/>
        <v/>
      </c>
      <c r="M56" s="250" t="str">
        <f t="shared" si="16"/>
        <v/>
      </c>
      <c r="N56" s="308"/>
      <c r="O56" s="308"/>
      <c r="P56" s="308"/>
      <c r="Q56" s="309"/>
    </row>
    <row r="57" spans="1:17" ht="21.75" customHeight="1" x14ac:dyDescent="0.4">
      <c r="A57" s="107"/>
      <c r="B57" s="240" t="s">
        <v>88</v>
      </c>
      <c r="C57" s="62">
        <f>SUM(C44:C46,C48:C56)</f>
        <v>0</v>
      </c>
      <c r="D57" s="282"/>
      <c r="E57" s="283"/>
      <c r="F57" s="283"/>
      <c r="G57" s="283"/>
      <c r="H57" s="283"/>
      <c r="I57" s="283"/>
      <c r="J57" s="283"/>
      <c r="K57" s="283"/>
      <c r="L57" s="283"/>
      <c r="M57" s="283"/>
      <c r="N57" s="283"/>
      <c r="O57" s="283"/>
      <c r="P57" s="283"/>
      <c r="Q57" s="284"/>
    </row>
    <row r="58" spans="1:17" ht="21.75" customHeight="1" x14ac:dyDescent="0.4">
      <c r="A58" s="123"/>
      <c r="B58" s="333" t="s">
        <v>51</v>
      </c>
      <c r="C58" s="334"/>
      <c r="D58" s="334"/>
      <c r="E58" s="334"/>
      <c r="F58" s="334"/>
      <c r="G58" s="334"/>
      <c r="H58" s="334"/>
      <c r="I58" s="334"/>
      <c r="J58" s="334"/>
      <c r="K58" s="334"/>
      <c r="L58" s="334"/>
      <c r="M58" s="334"/>
      <c r="N58" s="334"/>
      <c r="O58" s="334"/>
      <c r="P58" s="334"/>
      <c r="Q58" s="335"/>
    </row>
    <row r="59" spans="1:17" ht="21.75" customHeight="1" x14ac:dyDescent="0.4">
      <c r="A59" s="95"/>
      <c r="B59" s="124"/>
      <c r="C59" s="247" t="str">
        <f>IF(SUM(M59:M61)=0,"",SUM(M59:M61))</f>
        <v/>
      </c>
      <c r="D59" s="214"/>
      <c r="E59" s="125"/>
      <c r="F59" s="98" t="str">
        <f>IF(E59="","","X")</f>
        <v/>
      </c>
      <c r="G59" s="188"/>
      <c r="H59" s="126"/>
      <c r="I59" s="98" t="str">
        <f>IF(G59="","","X")</f>
        <v/>
      </c>
      <c r="J59" s="188"/>
      <c r="K59" s="126"/>
      <c r="L59" s="98" t="str">
        <f t="shared" ref="L59:L61" si="21">IF(J59="","","=")</f>
        <v/>
      </c>
      <c r="M59" s="246" t="str">
        <f>IF(E59*IF(G59="",1,G59)*IF(J59="",1,J59)=0,"",E59*IF(G59="",1,G59)*IF(J59="",1,J59))</f>
        <v/>
      </c>
      <c r="N59" s="306"/>
      <c r="O59" s="306"/>
      <c r="P59" s="306"/>
      <c r="Q59" s="307"/>
    </row>
    <row r="60" spans="1:17" ht="21.75" customHeight="1" x14ac:dyDescent="0.4">
      <c r="A60" s="95"/>
      <c r="B60" s="96"/>
      <c r="C60" s="247"/>
      <c r="D60" s="214"/>
      <c r="E60" s="125"/>
      <c r="F60" s="98" t="str">
        <f>IF(E60="","","X")</f>
        <v/>
      </c>
      <c r="G60" s="188"/>
      <c r="H60" s="126"/>
      <c r="I60" s="98" t="str">
        <f>IF(G60="","","X")</f>
        <v/>
      </c>
      <c r="J60" s="188"/>
      <c r="K60" s="126"/>
      <c r="L60" s="98" t="str">
        <f t="shared" si="21"/>
        <v/>
      </c>
      <c r="M60" s="246" t="str">
        <f t="shared" ref="M60:M61" si="22">IF(E60*IF(G60="",1,G60)*IF(J60="",1,J60)=0,"",E60*IF(G60="",1,G60)*IF(J60="",1,J60))</f>
        <v/>
      </c>
      <c r="N60" s="306"/>
      <c r="O60" s="306"/>
      <c r="P60" s="306"/>
      <c r="Q60" s="307"/>
    </row>
    <row r="61" spans="1:17" ht="21.75" customHeight="1" x14ac:dyDescent="0.4">
      <c r="A61" s="95"/>
      <c r="B61" s="96"/>
      <c r="C61" s="248"/>
      <c r="D61" s="214"/>
      <c r="E61" s="125"/>
      <c r="F61" s="98" t="str">
        <f>IF(E61="","","X")</f>
        <v/>
      </c>
      <c r="G61" s="188"/>
      <c r="H61" s="126"/>
      <c r="I61" s="98" t="str">
        <f>IF(G61="","","X")</f>
        <v/>
      </c>
      <c r="J61" s="188"/>
      <c r="K61" s="126"/>
      <c r="L61" s="98" t="str">
        <f t="shared" si="21"/>
        <v/>
      </c>
      <c r="M61" s="246" t="str">
        <f t="shared" si="22"/>
        <v/>
      </c>
      <c r="N61" s="306"/>
      <c r="O61" s="306"/>
      <c r="P61" s="306"/>
      <c r="Q61" s="307"/>
    </row>
    <row r="62" spans="1:17" ht="21.75" customHeight="1" x14ac:dyDescent="0.4">
      <c r="A62" s="95"/>
      <c r="B62" s="239" t="s">
        <v>71</v>
      </c>
      <c r="C62" s="128"/>
      <c r="D62" s="215"/>
      <c r="E62" s="128"/>
      <c r="F62" s="129"/>
      <c r="G62" s="130"/>
      <c r="H62" s="129"/>
      <c r="I62" s="129"/>
      <c r="J62" s="130"/>
      <c r="K62" s="129"/>
      <c r="L62" s="129"/>
      <c r="M62" s="128"/>
      <c r="N62" s="131"/>
      <c r="O62" s="131"/>
      <c r="P62" s="131"/>
      <c r="Q62" s="132"/>
    </row>
    <row r="63" spans="1:17" ht="21.75" customHeight="1" x14ac:dyDescent="0.4">
      <c r="A63" s="95"/>
      <c r="B63" s="91"/>
      <c r="C63" s="249" t="str">
        <f>IF(SUM(M63:M65)=0,"",SUM(M63:M65))</f>
        <v/>
      </c>
      <c r="D63" s="208"/>
      <c r="E63" s="92"/>
      <c r="F63" s="93" t="str">
        <f>IF(E63="","","X")</f>
        <v/>
      </c>
      <c r="G63" s="190"/>
      <c r="H63" s="94"/>
      <c r="I63" s="93" t="str">
        <f>IF(G63="","","X")</f>
        <v/>
      </c>
      <c r="J63" s="190"/>
      <c r="K63" s="94"/>
      <c r="L63" s="93" t="str">
        <f>IF(J63="","","=")</f>
        <v/>
      </c>
      <c r="M63" s="245" t="str">
        <f>IF(E63*IF(G63="",1,G63)*IF(J63="",1,J63)=0,"",E63*IF(G63="",1,G63)*IF(J63="",1,J63))</f>
        <v/>
      </c>
      <c r="N63" s="310"/>
      <c r="O63" s="310"/>
      <c r="P63" s="310"/>
      <c r="Q63" s="311"/>
    </row>
    <row r="64" spans="1:17" ht="21.75" customHeight="1" x14ac:dyDescent="0.4">
      <c r="A64" s="95"/>
      <c r="B64" s="96"/>
      <c r="C64" s="247"/>
      <c r="D64" s="216"/>
      <c r="E64" s="97"/>
      <c r="F64" s="98" t="str">
        <f t="shared" ref="F64:F65" si="23">IF(E64="","","X")</f>
        <v/>
      </c>
      <c r="G64" s="191"/>
      <c r="H64" s="99"/>
      <c r="I64" s="98" t="str">
        <f t="shared" ref="I64:I65" si="24">IF(G64="","","X")</f>
        <v/>
      </c>
      <c r="J64" s="191"/>
      <c r="K64" s="99"/>
      <c r="L64" s="98" t="str">
        <f t="shared" ref="L64:L71" si="25">IF(J64="","","=")</f>
        <v/>
      </c>
      <c r="M64" s="246" t="str">
        <f t="shared" ref="M64:M71" si="26">IF(E64*IF(G64="",1,G64)*IF(J64="",1,J64)=0,"",E64*IF(G64="",1,G64)*IF(J64="",1,J64))</f>
        <v/>
      </c>
      <c r="N64" s="312"/>
      <c r="O64" s="312"/>
      <c r="P64" s="312"/>
      <c r="Q64" s="313"/>
    </row>
    <row r="65" spans="1:17" ht="21.75" customHeight="1" x14ac:dyDescent="0.4">
      <c r="A65" s="95"/>
      <c r="B65" s="96"/>
      <c r="C65" s="247"/>
      <c r="D65" s="216"/>
      <c r="E65" s="97"/>
      <c r="F65" s="100" t="str">
        <f t="shared" si="23"/>
        <v/>
      </c>
      <c r="G65" s="192"/>
      <c r="H65" s="101"/>
      <c r="I65" s="100" t="str">
        <f t="shared" si="24"/>
        <v/>
      </c>
      <c r="J65" s="192"/>
      <c r="K65" s="101"/>
      <c r="L65" s="100" t="str">
        <f t="shared" si="25"/>
        <v/>
      </c>
      <c r="M65" s="250" t="str">
        <f t="shared" si="26"/>
        <v/>
      </c>
      <c r="N65" s="308"/>
      <c r="O65" s="308"/>
      <c r="P65" s="308"/>
      <c r="Q65" s="309"/>
    </row>
    <row r="66" spans="1:17" ht="21.75" customHeight="1" x14ac:dyDescent="0.4">
      <c r="A66" s="95"/>
      <c r="B66" s="102"/>
      <c r="C66" s="249" t="str">
        <f>IF(SUM(M66:M68)=0,"",SUM(M66:M68))</f>
        <v/>
      </c>
      <c r="D66" s="217"/>
      <c r="E66" s="103"/>
      <c r="F66" s="98" t="str">
        <f t="shared" ref="F66:F69" si="27">IF(E66="","","X")</f>
        <v/>
      </c>
      <c r="G66" s="191"/>
      <c r="H66" s="99"/>
      <c r="I66" s="98" t="str">
        <f t="shared" ref="I66:I69" si="28">IF(G66="","","X")</f>
        <v/>
      </c>
      <c r="J66" s="191"/>
      <c r="K66" s="99"/>
      <c r="L66" s="98" t="str">
        <f t="shared" si="25"/>
        <v/>
      </c>
      <c r="M66" s="246" t="str">
        <f t="shared" si="26"/>
        <v/>
      </c>
      <c r="N66" s="312"/>
      <c r="O66" s="312"/>
      <c r="P66" s="312"/>
      <c r="Q66" s="313"/>
    </row>
    <row r="67" spans="1:17" ht="21.75" customHeight="1" x14ac:dyDescent="0.4">
      <c r="A67" s="95"/>
      <c r="B67" s="96"/>
      <c r="C67" s="247"/>
      <c r="D67" s="216"/>
      <c r="E67" s="97"/>
      <c r="F67" s="98" t="str">
        <f t="shared" si="27"/>
        <v/>
      </c>
      <c r="G67" s="191"/>
      <c r="H67" s="99"/>
      <c r="I67" s="98" t="str">
        <f t="shared" si="28"/>
        <v/>
      </c>
      <c r="J67" s="191"/>
      <c r="K67" s="99"/>
      <c r="L67" s="98" t="str">
        <f t="shared" si="25"/>
        <v/>
      </c>
      <c r="M67" s="246" t="str">
        <f t="shared" si="26"/>
        <v/>
      </c>
      <c r="N67" s="312"/>
      <c r="O67" s="312"/>
      <c r="P67" s="312"/>
      <c r="Q67" s="313"/>
    </row>
    <row r="68" spans="1:17" ht="21.75" customHeight="1" x14ac:dyDescent="0.4">
      <c r="A68" s="95"/>
      <c r="B68" s="104"/>
      <c r="C68" s="248"/>
      <c r="D68" s="218"/>
      <c r="E68" s="105"/>
      <c r="F68" s="100" t="str">
        <f t="shared" si="27"/>
        <v/>
      </c>
      <c r="G68" s="192"/>
      <c r="H68" s="101"/>
      <c r="I68" s="100" t="str">
        <f t="shared" si="28"/>
        <v/>
      </c>
      <c r="J68" s="192"/>
      <c r="K68" s="101"/>
      <c r="L68" s="100" t="str">
        <f t="shared" si="25"/>
        <v/>
      </c>
      <c r="M68" s="250" t="str">
        <f t="shared" si="26"/>
        <v/>
      </c>
      <c r="N68" s="308"/>
      <c r="O68" s="308"/>
      <c r="P68" s="308"/>
      <c r="Q68" s="309"/>
    </row>
    <row r="69" spans="1:17" ht="21.75" customHeight="1" x14ac:dyDescent="0.4">
      <c r="A69" s="95"/>
      <c r="B69" s="106"/>
      <c r="C69" s="247" t="str">
        <f>IF(SUM(M69:M71)=0,"",SUM(M69:M71))</f>
        <v/>
      </c>
      <c r="D69" s="219"/>
      <c r="E69" s="97"/>
      <c r="F69" s="98" t="str">
        <f t="shared" si="27"/>
        <v/>
      </c>
      <c r="G69" s="191"/>
      <c r="H69" s="99"/>
      <c r="I69" s="98" t="str">
        <f t="shared" si="28"/>
        <v/>
      </c>
      <c r="J69" s="191"/>
      <c r="K69" s="99"/>
      <c r="L69" s="98" t="str">
        <f t="shared" si="25"/>
        <v/>
      </c>
      <c r="M69" s="246" t="str">
        <f t="shared" si="26"/>
        <v/>
      </c>
      <c r="N69" s="312"/>
      <c r="O69" s="312"/>
      <c r="P69" s="312"/>
      <c r="Q69" s="313"/>
    </row>
    <row r="70" spans="1:17" ht="21.75" customHeight="1" x14ac:dyDescent="0.4">
      <c r="A70" s="95"/>
      <c r="B70" s="96"/>
      <c r="C70" s="247"/>
      <c r="D70" s="219"/>
      <c r="E70" s="97"/>
      <c r="F70" s="98" t="str">
        <f t="shared" ref="F70:F71" si="29">IF(E70="","","X")</f>
        <v/>
      </c>
      <c r="G70" s="191"/>
      <c r="H70" s="99"/>
      <c r="I70" s="98" t="str">
        <f t="shared" ref="I70:I71" si="30">IF(G70="","","X")</f>
        <v/>
      </c>
      <c r="J70" s="191"/>
      <c r="K70" s="99"/>
      <c r="L70" s="98" t="str">
        <f t="shared" si="25"/>
        <v/>
      </c>
      <c r="M70" s="246" t="str">
        <f t="shared" si="26"/>
        <v/>
      </c>
      <c r="N70" s="312"/>
      <c r="O70" s="312"/>
      <c r="P70" s="312"/>
      <c r="Q70" s="313"/>
    </row>
    <row r="71" spans="1:17" ht="21.75" customHeight="1" x14ac:dyDescent="0.4">
      <c r="A71" s="95"/>
      <c r="B71" s="104"/>
      <c r="C71" s="248"/>
      <c r="D71" s="220"/>
      <c r="E71" s="105"/>
      <c r="F71" s="100" t="str">
        <f t="shared" si="29"/>
        <v/>
      </c>
      <c r="G71" s="192"/>
      <c r="H71" s="101"/>
      <c r="I71" s="100" t="str">
        <f t="shared" si="30"/>
        <v/>
      </c>
      <c r="J71" s="192"/>
      <c r="K71" s="101"/>
      <c r="L71" s="100" t="str">
        <f t="shared" si="25"/>
        <v/>
      </c>
      <c r="M71" s="250" t="str">
        <f t="shared" si="26"/>
        <v/>
      </c>
      <c r="N71" s="308"/>
      <c r="O71" s="308"/>
      <c r="P71" s="308"/>
      <c r="Q71" s="309"/>
    </row>
    <row r="72" spans="1:17" ht="21.75" customHeight="1" x14ac:dyDescent="0.4">
      <c r="A72" s="107"/>
      <c r="B72" s="240" t="s">
        <v>89</v>
      </c>
      <c r="C72" s="62">
        <f>SUM(C59:C61,C63:C71)</f>
        <v>0</v>
      </c>
      <c r="D72" s="282"/>
      <c r="E72" s="283"/>
      <c r="F72" s="283"/>
      <c r="G72" s="283"/>
      <c r="H72" s="283"/>
      <c r="I72" s="283"/>
      <c r="J72" s="283"/>
      <c r="K72" s="283"/>
      <c r="L72" s="283"/>
      <c r="M72" s="283"/>
      <c r="N72" s="283"/>
      <c r="O72" s="283"/>
      <c r="P72" s="283"/>
      <c r="Q72" s="284"/>
    </row>
    <row r="73" spans="1:17" ht="40.5" customHeight="1" x14ac:dyDescent="0.4">
      <c r="A73" s="329" t="s">
        <v>93</v>
      </c>
      <c r="B73" s="330"/>
      <c r="C73" s="30">
        <f>SUM(C14,C29,C44,C59)</f>
        <v>0</v>
      </c>
      <c r="D73" s="282"/>
      <c r="E73" s="283"/>
      <c r="F73" s="283"/>
      <c r="G73" s="283"/>
      <c r="H73" s="283"/>
      <c r="I73" s="283"/>
      <c r="J73" s="283"/>
      <c r="K73" s="283"/>
      <c r="L73" s="283"/>
      <c r="M73" s="283"/>
      <c r="N73" s="283"/>
      <c r="O73" s="283"/>
      <c r="P73" s="283"/>
      <c r="Q73" s="284"/>
    </row>
    <row r="74" spans="1:17" s="133" customFormat="1" ht="40.5" customHeight="1" x14ac:dyDescent="0.4">
      <c r="A74" s="332" t="s">
        <v>97</v>
      </c>
      <c r="B74" s="332"/>
      <c r="C74" s="30">
        <f>SUM(C18:C26,C33:C41,C48:C56,C63:C71)</f>
        <v>0</v>
      </c>
      <c r="D74" s="282"/>
      <c r="E74" s="283"/>
      <c r="F74" s="283"/>
      <c r="G74" s="283"/>
      <c r="H74" s="283"/>
      <c r="I74" s="283"/>
      <c r="J74" s="283"/>
      <c r="K74" s="283"/>
      <c r="L74" s="283"/>
      <c r="M74" s="283"/>
      <c r="N74" s="283"/>
      <c r="O74" s="283"/>
      <c r="P74" s="283"/>
      <c r="Q74" s="284"/>
    </row>
    <row r="75" spans="1:17" ht="24" x14ac:dyDescent="0.4">
      <c r="B75" s="12" t="s">
        <v>38</v>
      </c>
    </row>
    <row r="76" spans="1:17" ht="24" x14ac:dyDescent="0.4">
      <c r="B76" s="10" t="s">
        <v>96</v>
      </c>
    </row>
    <row r="77" spans="1:17" ht="24" x14ac:dyDescent="0.4">
      <c r="B77" s="12" t="s">
        <v>98</v>
      </c>
    </row>
  </sheetData>
  <sheetProtection sheet="1" objects="1" scenarios="1" formatCells="0" formatColumns="0" formatRows="0" insertColumns="0" insertRows="0" deleteRows="0"/>
  <mergeCells count="87">
    <mergeCell ref="A73:B73"/>
    <mergeCell ref="D73:Q73"/>
    <mergeCell ref="R5:U5"/>
    <mergeCell ref="A74:B74"/>
    <mergeCell ref="N29:Q29"/>
    <mergeCell ref="N30:Q30"/>
    <mergeCell ref="B13:Q13"/>
    <mergeCell ref="B28:Q28"/>
    <mergeCell ref="N31:Q31"/>
    <mergeCell ref="N41:Q41"/>
    <mergeCell ref="B43:Q43"/>
    <mergeCell ref="N51:Q51"/>
    <mergeCell ref="B58:Q58"/>
    <mergeCell ref="N59:Q59"/>
    <mergeCell ref="N60:Q60"/>
    <mergeCell ref="D74:Q74"/>
    <mergeCell ref="N56:Q56"/>
    <mergeCell ref="N69:Q69"/>
    <mergeCell ref="N70:Q70"/>
    <mergeCell ref="N71:Q71"/>
    <mergeCell ref="N61:Q61"/>
    <mergeCell ref="N63:Q63"/>
    <mergeCell ref="N64:Q64"/>
    <mergeCell ref="N65:Q65"/>
    <mergeCell ref="N66:Q66"/>
    <mergeCell ref="N67:Q67"/>
    <mergeCell ref="N68:Q68"/>
    <mergeCell ref="N40:Q40"/>
    <mergeCell ref="N52:Q52"/>
    <mergeCell ref="N53:Q53"/>
    <mergeCell ref="N54:Q54"/>
    <mergeCell ref="N55:Q55"/>
    <mergeCell ref="N44:Q44"/>
    <mergeCell ref="N45:Q45"/>
    <mergeCell ref="N46:Q46"/>
    <mergeCell ref="N48:Q48"/>
    <mergeCell ref="N49:Q49"/>
    <mergeCell ref="N50:Q50"/>
    <mergeCell ref="N35:Q35"/>
    <mergeCell ref="N36:Q36"/>
    <mergeCell ref="N37:Q37"/>
    <mergeCell ref="N38:Q38"/>
    <mergeCell ref="N39:Q39"/>
    <mergeCell ref="N34:Q34"/>
    <mergeCell ref="N21:Q21"/>
    <mergeCell ref="N22:Q22"/>
    <mergeCell ref="N23:Q23"/>
    <mergeCell ref="N25:Q25"/>
    <mergeCell ref="N24:Q24"/>
    <mergeCell ref="N8:P8"/>
    <mergeCell ref="K8:M8"/>
    <mergeCell ref="K6:M6"/>
    <mergeCell ref="E6:G6"/>
    <mergeCell ref="E7:G7"/>
    <mergeCell ref="E8:G8"/>
    <mergeCell ref="B1:N1"/>
    <mergeCell ref="B2:N2"/>
    <mergeCell ref="H8:J8"/>
    <mergeCell ref="H6:J6"/>
    <mergeCell ref="N5:P5"/>
    <mergeCell ref="B5:D5"/>
    <mergeCell ref="H5:J5"/>
    <mergeCell ref="K5:M5"/>
    <mergeCell ref="B7:D7"/>
    <mergeCell ref="H7:J7"/>
    <mergeCell ref="K7:M7"/>
    <mergeCell ref="N7:P7"/>
    <mergeCell ref="B8:D8"/>
    <mergeCell ref="B6:D6"/>
    <mergeCell ref="E5:G5"/>
    <mergeCell ref="N6:P6"/>
    <mergeCell ref="D72:Q72"/>
    <mergeCell ref="D57:Q57"/>
    <mergeCell ref="D42:Q42"/>
    <mergeCell ref="D27:Q27"/>
    <mergeCell ref="A11:B12"/>
    <mergeCell ref="C11:C12"/>
    <mergeCell ref="N12:Q12"/>
    <mergeCell ref="N14:Q14"/>
    <mergeCell ref="N15:Q15"/>
    <mergeCell ref="N16:Q16"/>
    <mergeCell ref="N26:Q26"/>
    <mergeCell ref="D11:Q11"/>
    <mergeCell ref="N18:Q18"/>
    <mergeCell ref="N19:Q19"/>
    <mergeCell ref="N20:Q20"/>
    <mergeCell ref="N33:Q33"/>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3AB9F-2687-4E5F-BA7A-B0B945CC2E89}">
  <sheetPr>
    <pageSetUpPr fitToPage="1"/>
  </sheetPr>
  <dimension ref="A1:Q75"/>
  <sheetViews>
    <sheetView view="pageBreakPreview" zoomScale="55" zoomScaleNormal="55" zoomScaleSheetLayoutView="55" zoomScalePageLayoutView="70" workbookViewId="0">
      <selection activeCell="E7" sqref="E7:G7"/>
    </sheetView>
  </sheetViews>
  <sheetFormatPr defaultColWidth="9" defaultRowHeight="18" x14ac:dyDescent="0.4"/>
  <cols>
    <col min="1" max="1" width="2" style="70" customWidth="1"/>
    <col min="2" max="4" width="17.75" style="70" customWidth="1"/>
    <col min="5" max="5" width="13.125" style="70" customWidth="1"/>
    <col min="6" max="6" width="3.5" style="70" customWidth="1"/>
    <col min="7" max="8" width="13.125" style="70" customWidth="1"/>
    <col min="9" max="9" width="3.5" style="70" customWidth="1"/>
    <col min="10" max="11" width="13.125" style="70" customWidth="1"/>
    <col min="12" max="12" width="3.5" style="70" customWidth="1"/>
    <col min="13" max="14" width="13.125" style="70" customWidth="1"/>
    <col min="15" max="15" width="3.5" style="70" customWidth="1"/>
    <col min="16" max="16" width="13.125" style="70" customWidth="1"/>
    <col min="17" max="17" width="28.125" style="70" customWidth="1"/>
    <col min="18" max="16384" width="9" style="70"/>
  </cols>
  <sheetData>
    <row r="1" spans="1:17" ht="30" x14ac:dyDescent="0.4">
      <c r="A1" s="314" t="s">
        <v>0</v>
      </c>
      <c r="B1" s="314"/>
      <c r="C1" s="314"/>
      <c r="D1" s="314"/>
      <c r="E1" s="314"/>
      <c r="F1" s="314"/>
      <c r="G1" s="314"/>
      <c r="H1" s="314"/>
      <c r="I1" s="314"/>
      <c r="J1" s="314"/>
      <c r="K1" s="314"/>
      <c r="L1" s="314"/>
      <c r="M1" s="314"/>
      <c r="N1" s="2"/>
      <c r="O1" s="2"/>
      <c r="P1" s="2"/>
      <c r="Q1" s="2"/>
    </row>
    <row r="2" spans="1:17" ht="30" x14ac:dyDescent="0.4">
      <c r="A2" s="315" t="s">
        <v>61</v>
      </c>
      <c r="B2" s="315"/>
      <c r="C2" s="315"/>
      <c r="D2" s="315"/>
      <c r="E2" s="315"/>
      <c r="F2" s="315"/>
      <c r="G2" s="315"/>
      <c r="H2" s="315"/>
      <c r="I2" s="315"/>
      <c r="J2" s="315"/>
      <c r="K2" s="315"/>
      <c r="L2" s="315"/>
      <c r="M2" s="315"/>
      <c r="N2" s="2"/>
      <c r="O2" s="2"/>
      <c r="P2" s="2"/>
      <c r="Q2" s="2"/>
    </row>
    <row r="3" spans="1:17" ht="24" x14ac:dyDescent="0.4">
      <c r="A3" s="221"/>
      <c r="B3" s="3"/>
      <c r="C3" s="3"/>
      <c r="D3" s="4"/>
      <c r="E3" s="5"/>
      <c r="F3" s="5"/>
      <c r="G3" s="1"/>
      <c r="H3" s="6"/>
      <c r="I3" s="1"/>
      <c r="J3" s="7"/>
      <c r="K3" s="7"/>
      <c r="L3" s="8"/>
      <c r="M3" s="7"/>
      <c r="N3" s="2"/>
      <c r="O3" s="2"/>
      <c r="P3" s="2"/>
      <c r="Q3" s="2"/>
    </row>
    <row r="4" spans="1:17" s="79" customFormat="1" ht="29.25" customHeight="1" x14ac:dyDescent="0.4">
      <c r="A4" s="224" t="s">
        <v>58</v>
      </c>
      <c r="B4" s="225"/>
      <c r="C4" s="225"/>
      <c r="D4" s="225"/>
      <c r="E4" s="226"/>
      <c r="F4" s="226"/>
      <c r="G4" s="227"/>
      <c r="H4" s="228"/>
      <c r="I4" s="227"/>
      <c r="J4" s="229"/>
      <c r="K4" s="229"/>
      <c r="L4" s="230"/>
      <c r="M4" s="229"/>
      <c r="N4" s="47"/>
      <c r="O4" s="47"/>
      <c r="P4" s="47"/>
      <c r="Q4" s="47"/>
    </row>
    <row r="5" spans="1:17" ht="54" customHeight="1" x14ac:dyDescent="0.4">
      <c r="A5" s="323"/>
      <c r="B5" s="323"/>
      <c r="C5" s="323"/>
      <c r="D5" s="323"/>
      <c r="E5" s="324" t="s">
        <v>80</v>
      </c>
      <c r="F5" s="324"/>
      <c r="G5" s="324"/>
      <c r="H5" s="324" t="s">
        <v>76</v>
      </c>
      <c r="I5" s="324"/>
      <c r="J5" s="324"/>
      <c r="K5" s="324" t="s">
        <v>34</v>
      </c>
      <c r="L5" s="324"/>
      <c r="M5" s="324"/>
      <c r="N5" s="320" t="s">
        <v>35</v>
      </c>
      <c r="O5" s="321"/>
      <c r="P5" s="322"/>
      <c r="Q5" s="231" t="s">
        <v>32</v>
      </c>
    </row>
    <row r="6" spans="1:17" ht="47.25" customHeight="1" x14ac:dyDescent="0.4">
      <c r="A6" s="328" t="s">
        <v>59</v>
      </c>
      <c r="B6" s="328"/>
      <c r="C6" s="328"/>
      <c r="D6" s="328"/>
      <c r="E6" s="319">
        <f>C21</f>
        <v>0</v>
      </c>
      <c r="F6" s="319"/>
      <c r="G6" s="319"/>
      <c r="H6" s="319">
        <f>C31</f>
        <v>0</v>
      </c>
      <c r="I6" s="319"/>
      <c r="J6" s="319"/>
      <c r="K6" s="319">
        <f>C41</f>
        <v>0</v>
      </c>
      <c r="L6" s="319"/>
      <c r="M6" s="319"/>
      <c r="N6" s="316">
        <f>C51</f>
        <v>0</v>
      </c>
      <c r="O6" s="317"/>
      <c r="P6" s="318"/>
      <c r="Q6" s="13">
        <f>SUM(E6:P6)</f>
        <v>0</v>
      </c>
    </row>
    <row r="7" spans="1:17" ht="39.950000000000003" customHeight="1" x14ac:dyDescent="0.4">
      <c r="A7" s="348" t="s">
        <v>19</v>
      </c>
      <c r="B7" s="348"/>
      <c r="C7" s="348"/>
      <c r="D7" s="348"/>
      <c r="E7" s="336" t="e">
        <f>E6/'様式3-1'!C9</f>
        <v>#DIV/0!</v>
      </c>
      <c r="F7" s="337"/>
      <c r="G7" s="338"/>
      <c r="H7" s="337" t="e">
        <f>H6/'様式3-1'!D9</f>
        <v>#DIV/0!</v>
      </c>
      <c r="I7" s="337"/>
      <c r="J7" s="338"/>
      <c r="K7" s="339" t="e">
        <f>K6/'様式3-1'!E9</f>
        <v>#DIV/0!</v>
      </c>
      <c r="L7" s="339"/>
      <c r="M7" s="339"/>
      <c r="N7" s="336" t="e">
        <f>N6/'様式3-1'!F9</f>
        <v>#DIV/0!</v>
      </c>
      <c r="O7" s="337"/>
      <c r="P7" s="338"/>
      <c r="Q7" s="194" t="e">
        <f>Q6/'様式3-1'!G9</f>
        <v>#DIV/0!</v>
      </c>
    </row>
    <row r="8" spans="1:17" ht="24" x14ac:dyDescent="0.4">
      <c r="A8" s="80"/>
      <c r="B8" s="72"/>
      <c r="C8" s="72"/>
      <c r="D8" s="73"/>
      <c r="E8" s="74"/>
      <c r="F8" s="74"/>
      <c r="G8" s="75"/>
      <c r="H8" s="76"/>
      <c r="I8" s="75"/>
      <c r="J8" s="77"/>
      <c r="K8" s="77"/>
      <c r="L8" s="78"/>
      <c r="M8" s="77"/>
    </row>
    <row r="9" spans="1:17" s="88" customFormat="1" ht="39.950000000000003" customHeight="1" x14ac:dyDescent="0.4">
      <c r="A9" s="229" t="s">
        <v>60</v>
      </c>
      <c r="B9" s="232"/>
      <c r="C9" s="81"/>
      <c r="D9" s="82"/>
      <c r="E9" s="83"/>
      <c r="F9" s="83"/>
      <c r="G9" s="84"/>
      <c r="H9" s="85"/>
      <c r="I9" s="84"/>
      <c r="J9" s="86"/>
      <c r="K9" s="86"/>
      <c r="L9" s="87"/>
      <c r="M9" s="86"/>
    </row>
    <row r="10" spans="1:17" s="89" customFormat="1" ht="24" x14ac:dyDescent="0.4">
      <c r="A10" s="300" t="s">
        <v>69</v>
      </c>
      <c r="B10" s="302"/>
      <c r="C10" s="295" t="s">
        <v>20</v>
      </c>
      <c r="D10" s="290" t="s">
        <v>90</v>
      </c>
      <c r="E10" s="290"/>
      <c r="F10" s="290"/>
      <c r="G10" s="290"/>
      <c r="H10" s="290"/>
      <c r="I10" s="290"/>
      <c r="J10" s="290"/>
      <c r="K10" s="290"/>
      <c r="L10" s="290"/>
      <c r="M10" s="290"/>
      <c r="N10" s="290"/>
      <c r="O10" s="290"/>
      <c r="P10" s="290"/>
      <c r="Q10" s="290"/>
    </row>
    <row r="11" spans="1:17" s="89" customFormat="1" ht="24" x14ac:dyDescent="0.4">
      <c r="A11" s="344"/>
      <c r="B11" s="305"/>
      <c r="C11" s="296"/>
      <c r="D11" s="238" t="s">
        <v>21</v>
      </c>
      <c r="E11" s="206" t="s">
        <v>22</v>
      </c>
      <c r="F11" s="45" t="s">
        <v>23</v>
      </c>
      <c r="G11" s="206" t="s">
        <v>24</v>
      </c>
      <c r="H11" s="206" t="s">
        <v>25</v>
      </c>
      <c r="I11" s="45" t="s">
        <v>23</v>
      </c>
      <c r="J11" s="206" t="s">
        <v>24</v>
      </c>
      <c r="K11" s="206" t="s">
        <v>25</v>
      </c>
      <c r="L11" s="39" t="s">
        <v>54</v>
      </c>
      <c r="M11" s="193" t="s">
        <v>26</v>
      </c>
      <c r="N11" s="290" t="s">
        <v>27</v>
      </c>
      <c r="O11" s="290"/>
      <c r="P11" s="290"/>
      <c r="Q11" s="290"/>
    </row>
    <row r="12" spans="1:17" s="89" customFormat="1" ht="22.5" customHeight="1" x14ac:dyDescent="0.4">
      <c r="A12" s="90"/>
      <c r="B12" s="91"/>
      <c r="C12" s="241" t="str">
        <f>IF(SUM(M12:M14)=0,"",SUM(M12:M14))</f>
        <v/>
      </c>
      <c r="D12" s="208"/>
      <c r="E12" s="92"/>
      <c r="F12" s="93" t="str">
        <f>IF(E12="","","X")</f>
        <v/>
      </c>
      <c r="G12" s="190"/>
      <c r="H12" s="94"/>
      <c r="I12" s="93" t="str">
        <f>IF(G12="","","X")</f>
        <v/>
      </c>
      <c r="J12" s="190"/>
      <c r="K12" s="94"/>
      <c r="L12" s="93" t="str">
        <f>IF(J12="","","=")</f>
        <v/>
      </c>
      <c r="M12" s="245" t="str">
        <f>IF(E12*IF(G12="",1,G12)*IF(J12="",1,J12)=0,"",E12*IF(G12="",1,G12)*IF(J12="",1,J12))</f>
        <v/>
      </c>
      <c r="N12" s="310"/>
      <c r="O12" s="310"/>
      <c r="P12" s="310"/>
      <c r="Q12" s="311"/>
    </row>
    <row r="13" spans="1:17" s="89" customFormat="1" ht="22.5" customHeight="1" x14ac:dyDescent="0.4">
      <c r="A13" s="95"/>
      <c r="B13" s="96"/>
      <c r="C13" s="243"/>
      <c r="D13" s="209"/>
      <c r="E13" s="97"/>
      <c r="F13" s="98" t="str">
        <f t="shared" ref="F13:F20" si="0">IF(E13="","","X")</f>
        <v/>
      </c>
      <c r="G13" s="191"/>
      <c r="H13" s="99"/>
      <c r="I13" s="98" t="str">
        <f t="shared" ref="I13:I20" si="1">IF(G13="","","X")</f>
        <v/>
      </c>
      <c r="J13" s="191"/>
      <c r="K13" s="99"/>
      <c r="L13" s="98" t="str">
        <f t="shared" ref="L13:L20" si="2">IF(J13="","","=")</f>
        <v/>
      </c>
      <c r="M13" s="246" t="str">
        <f t="shared" ref="M13:M20" si="3">IF(E13*IF(G13="",1,G13)*IF(J13="",1,J13)=0,"",E13*IF(G13="",1,G13)*IF(J13="",1,J13))</f>
        <v/>
      </c>
      <c r="N13" s="312"/>
      <c r="O13" s="312"/>
      <c r="P13" s="312"/>
      <c r="Q13" s="313"/>
    </row>
    <row r="14" spans="1:17" s="89" customFormat="1" ht="22.5" customHeight="1" x14ac:dyDescent="0.4">
      <c r="A14" s="95"/>
      <c r="B14" s="96"/>
      <c r="C14" s="243"/>
      <c r="D14" s="209"/>
      <c r="E14" s="97"/>
      <c r="F14" s="100" t="str">
        <f t="shared" si="0"/>
        <v/>
      </c>
      <c r="G14" s="192"/>
      <c r="H14" s="101"/>
      <c r="I14" s="100" t="str">
        <f t="shared" si="1"/>
        <v/>
      </c>
      <c r="J14" s="192"/>
      <c r="K14" s="101"/>
      <c r="L14" s="100" t="str">
        <f t="shared" si="2"/>
        <v/>
      </c>
      <c r="M14" s="250" t="str">
        <f t="shared" si="3"/>
        <v/>
      </c>
      <c r="N14" s="308"/>
      <c r="O14" s="308"/>
      <c r="P14" s="308"/>
      <c r="Q14" s="309"/>
    </row>
    <row r="15" spans="1:17" s="89" customFormat="1" ht="22.5" customHeight="1" x14ac:dyDescent="0.4">
      <c r="A15" s="95"/>
      <c r="B15" s="102"/>
      <c r="C15" s="241" t="str">
        <f>IF(SUM(M15:M17)=0,"",SUM(M15:M17))</f>
        <v/>
      </c>
      <c r="D15" s="210"/>
      <c r="E15" s="103"/>
      <c r="F15" s="98" t="str">
        <f t="shared" si="0"/>
        <v/>
      </c>
      <c r="G15" s="191"/>
      <c r="H15" s="99"/>
      <c r="I15" s="98" t="str">
        <f t="shared" si="1"/>
        <v/>
      </c>
      <c r="J15" s="191"/>
      <c r="K15" s="99"/>
      <c r="L15" s="98" t="str">
        <f t="shared" si="2"/>
        <v/>
      </c>
      <c r="M15" s="246" t="str">
        <f t="shared" si="3"/>
        <v/>
      </c>
      <c r="N15" s="312"/>
      <c r="O15" s="312"/>
      <c r="P15" s="312"/>
      <c r="Q15" s="313"/>
    </row>
    <row r="16" spans="1:17" s="89" customFormat="1" ht="22.5" customHeight="1" x14ac:dyDescent="0.4">
      <c r="A16" s="95"/>
      <c r="B16" s="96"/>
      <c r="C16" s="243"/>
      <c r="D16" s="209"/>
      <c r="E16" s="97"/>
      <c r="F16" s="98" t="str">
        <f t="shared" si="0"/>
        <v/>
      </c>
      <c r="G16" s="191"/>
      <c r="H16" s="99"/>
      <c r="I16" s="98" t="str">
        <f t="shared" si="1"/>
        <v/>
      </c>
      <c r="J16" s="191"/>
      <c r="K16" s="99"/>
      <c r="L16" s="98" t="str">
        <f t="shared" si="2"/>
        <v/>
      </c>
      <c r="M16" s="246" t="str">
        <f t="shared" si="3"/>
        <v/>
      </c>
      <c r="N16" s="312"/>
      <c r="O16" s="312"/>
      <c r="P16" s="312"/>
      <c r="Q16" s="313"/>
    </row>
    <row r="17" spans="1:17" s="89" customFormat="1" ht="22.5" customHeight="1" x14ac:dyDescent="0.4">
      <c r="A17" s="95"/>
      <c r="B17" s="104"/>
      <c r="C17" s="244"/>
      <c r="D17" s="211"/>
      <c r="E17" s="105"/>
      <c r="F17" s="100" t="str">
        <f t="shared" si="0"/>
        <v/>
      </c>
      <c r="G17" s="192"/>
      <c r="H17" s="101"/>
      <c r="I17" s="100" t="str">
        <f t="shared" si="1"/>
        <v/>
      </c>
      <c r="J17" s="192"/>
      <c r="K17" s="101"/>
      <c r="L17" s="100" t="str">
        <f t="shared" si="2"/>
        <v/>
      </c>
      <c r="M17" s="250" t="str">
        <f t="shared" si="3"/>
        <v/>
      </c>
      <c r="N17" s="308"/>
      <c r="O17" s="308"/>
      <c r="P17" s="308"/>
      <c r="Q17" s="309"/>
    </row>
    <row r="18" spans="1:17" s="89" customFormat="1" ht="22.5" customHeight="1" x14ac:dyDescent="0.4">
      <c r="A18" s="95"/>
      <c r="B18" s="106"/>
      <c r="C18" s="243" t="str">
        <f>IF(SUM(M18:M20)=0,"",SUM(M18:M20))</f>
        <v/>
      </c>
      <c r="D18" s="212"/>
      <c r="E18" s="97"/>
      <c r="F18" s="98" t="str">
        <f t="shared" si="0"/>
        <v/>
      </c>
      <c r="G18" s="191"/>
      <c r="H18" s="99"/>
      <c r="I18" s="98" t="str">
        <f t="shared" si="1"/>
        <v/>
      </c>
      <c r="J18" s="191"/>
      <c r="K18" s="99"/>
      <c r="L18" s="98" t="str">
        <f t="shared" si="2"/>
        <v/>
      </c>
      <c r="M18" s="246" t="str">
        <f t="shared" si="3"/>
        <v/>
      </c>
      <c r="N18" s="312"/>
      <c r="O18" s="312"/>
      <c r="P18" s="312"/>
      <c r="Q18" s="313"/>
    </row>
    <row r="19" spans="1:17" s="89" customFormat="1" ht="22.5" customHeight="1" x14ac:dyDescent="0.4">
      <c r="A19" s="95"/>
      <c r="B19" s="96"/>
      <c r="C19" s="243"/>
      <c r="D19" s="212"/>
      <c r="E19" s="97"/>
      <c r="F19" s="98" t="str">
        <f t="shared" si="0"/>
        <v/>
      </c>
      <c r="G19" s="191"/>
      <c r="H19" s="99"/>
      <c r="I19" s="98" t="str">
        <f t="shared" si="1"/>
        <v/>
      </c>
      <c r="J19" s="191"/>
      <c r="K19" s="99"/>
      <c r="L19" s="98" t="str">
        <f t="shared" si="2"/>
        <v/>
      </c>
      <c r="M19" s="246" t="str">
        <f t="shared" si="3"/>
        <v/>
      </c>
      <c r="N19" s="312"/>
      <c r="O19" s="312"/>
      <c r="P19" s="312"/>
      <c r="Q19" s="313"/>
    </row>
    <row r="20" spans="1:17" s="89" customFormat="1" ht="22.5" customHeight="1" x14ac:dyDescent="0.4">
      <c r="A20" s="95"/>
      <c r="B20" s="104"/>
      <c r="C20" s="244"/>
      <c r="D20" s="213"/>
      <c r="E20" s="105"/>
      <c r="F20" s="100" t="str">
        <f t="shared" si="0"/>
        <v/>
      </c>
      <c r="G20" s="192"/>
      <c r="H20" s="101"/>
      <c r="I20" s="100" t="str">
        <f t="shared" si="1"/>
        <v/>
      </c>
      <c r="J20" s="192"/>
      <c r="K20" s="101"/>
      <c r="L20" s="100" t="str">
        <f t="shared" si="2"/>
        <v/>
      </c>
      <c r="M20" s="250" t="str">
        <f t="shared" si="3"/>
        <v/>
      </c>
      <c r="N20" s="308"/>
      <c r="O20" s="308"/>
      <c r="P20" s="308"/>
      <c r="Q20" s="309"/>
    </row>
    <row r="21" spans="1:17" s="89" customFormat="1" ht="22.5" customHeight="1" x14ac:dyDescent="0.4">
      <c r="A21" s="107"/>
      <c r="B21" s="240" t="s">
        <v>86</v>
      </c>
      <c r="C21" s="11">
        <f>SUM(C12:C20)</f>
        <v>0</v>
      </c>
      <c r="D21" s="282"/>
      <c r="E21" s="283"/>
      <c r="F21" s="283"/>
      <c r="G21" s="283"/>
      <c r="H21" s="283"/>
      <c r="I21" s="283"/>
      <c r="J21" s="283"/>
      <c r="K21" s="283"/>
      <c r="L21" s="283"/>
      <c r="M21" s="283"/>
      <c r="N21" s="283"/>
      <c r="O21" s="283"/>
      <c r="P21" s="283"/>
      <c r="Q21" s="284"/>
    </row>
    <row r="22" spans="1:17" s="89" customFormat="1" ht="22.5" customHeight="1" x14ac:dyDescent="0.4">
      <c r="A22" s="95"/>
      <c r="B22" s="91"/>
      <c r="C22" s="241" t="str">
        <f>IF(SUM(M22:M24)=0,"",SUM(M22:M24))</f>
        <v/>
      </c>
      <c r="D22" s="208"/>
      <c r="E22" s="92"/>
      <c r="F22" s="93" t="str">
        <f>IF(E22="","","X")</f>
        <v/>
      </c>
      <c r="G22" s="190"/>
      <c r="H22" s="94"/>
      <c r="I22" s="93" t="str">
        <f>IF(G22="","","X")</f>
        <v/>
      </c>
      <c r="J22" s="190"/>
      <c r="K22" s="94"/>
      <c r="L22" s="93" t="str">
        <f>IF(J22="","","=")</f>
        <v/>
      </c>
      <c r="M22" s="245" t="str">
        <f>IF(E22*IF(G22="",1,G22)*IF(J22="",1,J22)=0,"",E22*IF(G22="",1,G22)*IF(J22="",1,J22))</f>
        <v/>
      </c>
      <c r="N22" s="310"/>
      <c r="O22" s="310"/>
      <c r="P22" s="310"/>
      <c r="Q22" s="311"/>
    </row>
    <row r="23" spans="1:17" s="89" customFormat="1" ht="22.5" customHeight="1" x14ac:dyDescent="0.4">
      <c r="A23" s="95"/>
      <c r="B23" s="96"/>
      <c r="C23" s="243"/>
      <c r="D23" s="209"/>
      <c r="E23" s="97"/>
      <c r="F23" s="98" t="str">
        <f t="shared" ref="F23:F30" si="4">IF(E23="","","X")</f>
        <v/>
      </c>
      <c r="G23" s="191"/>
      <c r="H23" s="99"/>
      <c r="I23" s="98" t="str">
        <f t="shared" ref="I23:I30" si="5">IF(G23="","","X")</f>
        <v/>
      </c>
      <c r="J23" s="191"/>
      <c r="K23" s="99"/>
      <c r="L23" s="98" t="str">
        <f t="shared" ref="L23:L30" si="6">IF(J23="","","=")</f>
        <v/>
      </c>
      <c r="M23" s="246" t="str">
        <f t="shared" ref="M23:M30" si="7">IF(E23*IF(G23="",1,G23)*IF(J23="",1,J23)=0,"",E23*IF(G23="",1,G23)*IF(J23="",1,J23))</f>
        <v/>
      </c>
      <c r="N23" s="312"/>
      <c r="O23" s="312"/>
      <c r="P23" s="312"/>
      <c r="Q23" s="313"/>
    </row>
    <row r="24" spans="1:17" s="89" customFormat="1" ht="22.5" customHeight="1" x14ac:dyDescent="0.4">
      <c r="A24" s="95"/>
      <c r="B24" s="96"/>
      <c r="C24" s="243"/>
      <c r="D24" s="209"/>
      <c r="E24" s="97"/>
      <c r="F24" s="100" t="str">
        <f t="shared" si="4"/>
        <v/>
      </c>
      <c r="G24" s="192"/>
      <c r="H24" s="101"/>
      <c r="I24" s="100" t="str">
        <f t="shared" si="5"/>
        <v/>
      </c>
      <c r="J24" s="192"/>
      <c r="K24" s="101"/>
      <c r="L24" s="100" t="str">
        <f t="shared" si="6"/>
        <v/>
      </c>
      <c r="M24" s="250" t="str">
        <f t="shared" si="7"/>
        <v/>
      </c>
      <c r="N24" s="308"/>
      <c r="O24" s="308"/>
      <c r="P24" s="308"/>
      <c r="Q24" s="309"/>
    </row>
    <row r="25" spans="1:17" s="89" customFormat="1" ht="22.5" customHeight="1" x14ac:dyDescent="0.4">
      <c r="A25" s="95"/>
      <c r="B25" s="102"/>
      <c r="C25" s="241" t="str">
        <f>IF(SUM(M25:M27)=0,"",SUM(M25:M27))</f>
        <v/>
      </c>
      <c r="D25" s="210"/>
      <c r="E25" s="103"/>
      <c r="F25" s="98" t="str">
        <f t="shared" si="4"/>
        <v/>
      </c>
      <c r="G25" s="191"/>
      <c r="H25" s="99"/>
      <c r="I25" s="98" t="str">
        <f t="shared" si="5"/>
        <v/>
      </c>
      <c r="J25" s="191"/>
      <c r="K25" s="99"/>
      <c r="L25" s="98" t="str">
        <f t="shared" si="6"/>
        <v/>
      </c>
      <c r="M25" s="246" t="str">
        <f t="shared" si="7"/>
        <v/>
      </c>
      <c r="N25" s="312"/>
      <c r="O25" s="312"/>
      <c r="P25" s="312"/>
      <c r="Q25" s="313"/>
    </row>
    <row r="26" spans="1:17" s="89" customFormat="1" ht="22.5" customHeight="1" x14ac:dyDescent="0.4">
      <c r="A26" s="95"/>
      <c r="B26" s="96"/>
      <c r="C26" s="243"/>
      <c r="D26" s="209"/>
      <c r="E26" s="97"/>
      <c r="F26" s="98" t="str">
        <f t="shared" si="4"/>
        <v/>
      </c>
      <c r="G26" s="191"/>
      <c r="H26" s="99"/>
      <c r="I26" s="98" t="str">
        <f t="shared" si="5"/>
        <v/>
      </c>
      <c r="J26" s="191"/>
      <c r="K26" s="99"/>
      <c r="L26" s="98" t="str">
        <f t="shared" si="6"/>
        <v/>
      </c>
      <c r="M26" s="246" t="str">
        <f t="shared" si="7"/>
        <v/>
      </c>
      <c r="N26" s="312"/>
      <c r="O26" s="312"/>
      <c r="P26" s="312"/>
      <c r="Q26" s="313"/>
    </row>
    <row r="27" spans="1:17" s="89" customFormat="1" ht="22.5" customHeight="1" x14ac:dyDescent="0.4">
      <c r="A27" s="95"/>
      <c r="B27" s="104"/>
      <c r="C27" s="244"/>
      <c r="D27" s="211"/>
      <c r="E27" s="105"/>
      <c r="F27" s="100" t="str">
        <f t="shared" si="4"/>
        <v/>
      </c>
      <c r="G27" s="192"/>
      <c r="H27" s="101"/>
      <c r="I27" s="100" t="str">
        <f t="shared" si="5"/>
        <v/>
      </c>
      <c r="J27" s="192"/>
      <c r="K27" s="101"/>
      <c r="L27" s="100" t="str">
        <f t="shared" si="6"/>
        <v/>
      </c>
      <c r="M27" s="250" t="str">
        <f t="shared" si="7"/>
        <v/>
      </c>
      <c r="N27" s="308"/>
      <c r="O27" s="308"/>
      <c r="P27" s="308"/>
      <c r="Q27" s="309"/>
    </row>
    <row r="28" spans="1:17" s="89" customFormat="1" ht="22.5" customHeight="1" x14ac:dyDescent="0.4">
      <c r="A28" s="95"/>
      <c r="B28" s="106"/>
      <c r="C28" s="243" t="str">
        <f>IF(SUM(M28:M30)=0,"",SUM(M28:M30))</f>
        <v/>
      </c>
      <c r="D28" s="212"/>
      <c r="E28" s="97"/>
      <c r="F28" s="98" t="str">
        <f t="shared" si="4"/>
        <v/>
      </c>
      <c r="G28" s="191"/>
      <c r="H28" s="99"/>
      <c r="I28" s="98" t="str">
        <f t="shared" si="5"/>
        <v/>
      </c>
      <c r="J28" s="191"/>
      <c r="K28" s="99"/>
      <c r="L28" s="98" t="str">
        <f t="shared" si="6"/>
        <v/>
      </c>
      <c r="M28" s="246" t="str">
        <f t="shared" si="7"/>
        <v/>
      </c>
      <c r="N28" s="312"/>
      <c r="O28" s="312"/>
      <c r="P28" s="312"/>
      <c r="Q28" s="313"/>
    </row>
    <row r="29" spans="1:17" s="89" customFormat="1" ht="22.5" customHeight="1" x14ac:dyDescent="0.4">
      <c r="A29" s="95"/>
      <c r="B29" s="96"/>
      <c r="C29" s="243"/>
      <c r="D29" s="212"/>
      <c r="E29" s="97"/>
      <c r="F29" s="98" t="str">
        <f t="shared" si="4"/>
        <v/>
      </c>
      <c r="G29" s="191"/>
      <c r="H29" s="99"/>
      <c r="I29" s="98" t="str">
        <f t="shared" si="5"/>
        <v/>
      </c>
      <c r="J29" s="191"/>
      <c r="K29" s="99"/>
      <c r="L29" s="98" t="str">
        <f t="shared" si="6"/>
        <v/>
      </c>
      <c r="M29" s="246" t="str">
        <f t="shared" si="7"/>
        <v/>
      </c>
      <c r="N29" s="312"/>
      <c r="O29" s="312"/>
      <c r="P29" s="312"/>
      <c r="Q29" s="313"/>
    </row>
    <row r="30" spans="1:17" s="89" customFormat="1" ht="22.5" customHeight="1" x14ac:dyDescent="0.4">
      <c r="A30" s="95"/>
      <c r="B30" s="104"/>
      <c r="C30" s="244"/>
      <c r="D30" s="213"/>
      <c r="E30" s="105"/>
      <c r="F30" s="100" t="str">
        <f t="shared" si="4"/>
        <v/>
      </c>
      <c r="G30" s="192"/>
      <c r="H30" s="101"/>
      <c r="I30" s="100" t="str">
        <f t="shared" si="5"/>
        <v/>
      </c>
      <c r="J30" s="192"/>
      <c r="K30" s="101"/>
      <c r="L30" s="100" t="str">
        <f t="shared" si="6"/>
        <v/>
      </c>
      <c r="M30" s="250" t="str">
        <f t="shared" si="7"/>
        <v/>
      </c>
      <c r="N30" s="308"/>
      <c r="O30" s="308"/>
      <c r="P30" s="308"/>
      <c r="Q30" s="309"/>
    </row>
    <row r="31" spans="1:17" s="89" customFormat="1" ht="22.5" customHeight="1" x14ac:dyDescent="0.4">
      <c r="A31" s="107"/>
      <c r="B31" s="240" t="s">
        <v>87</v>
      </c>
      <c r="C31" s="11">
        <f>SUM(C22:C30)</f>
        <v>0</v>
      </c>
      <c r="D31" s="282"/>
      <c r="E31" s="283"/>
      <c r="F31" s="283"/>
      <c r="G31" s="283"/>
      <c r="H31" s="283"/>
      <c r="I31" s="283"/>
      <c r="J31" s="283"/>
      <c r="K31" s="283"/>
      <c r="L31" s="283"/>
      <c r="M31" s="283"/>
      <c r="N31" s="283"/>
      <c r="O31" s="283"/>
      <c r="P31" s="283"/>
      <c r="Q31" s="284"/>
    </row>
    <row r="32" spans="1:17" s="89" customFormat="1" ht="22.5" customHeight="1" x14ac:dyDescent="0.4">
      <c r="A32" s="95"/>
      <c r="B32" s="91"/>
      <c r="C32" s="241" t="str">
        <f>IF(SUM(M32:M34)=0,"",SUM(M32:M34))</f>
        <v/>
      </c>
      <c r="D32" s="208"/>
      <c r="E32" s="92"/>
      <c r="F32" s="93" t="str">
        <f>IF(E32="","","X")</f>
        <v/>
      </c>
      <c r="G32" s="190"/>
      <c r="H32" s="94"/>
      <c r="I32" s="93" t="str">
        <f>IF(G32="","","X")</f>
        <v/>
      </c>
      <c r="J32" s="190"/>
      <c r="K32" s="94"/>
      <c r="L32" s="93" t="str">
        <f>IF(J32="","","=")</f>
        <v/>
      </c>
      <c r="M32" s="245" t="str">
        <f>IF(E32*IF(G32="",1,G32)*IF(J32="",1,J32)=0,"",E32*IF(G32="",1,G32)*IF(J32="",1,J32))</f>
        <v/>
      </c>
      <c r="N32" s="310"/>
      <c r="O32" s="310"/>
      <c r="P32" s="310"/>
      <c r="Q32" s="311"/>
    </row>
    <row r="33" spans="1:17" s="89" customFormat="1" ht="22.5" customHeight="1" x14ac:dyDescent="0.4">
      <c r="A33" s="95"/>
      <c r="B33" s="96"/>
      <c r="C33" s="243"/>
      <c r="D33" s="209"/>
      <c r="E33" s="97"/>
      <c r="F33" s="98" t="str">
        <f t="shared" ref="F33:F37" si="8">IF(E33="","","X")</f>
        <v/>
      </c>
      <c r="G33" s="191"/>
      <c r="H33" s="99"/>
      <c r="I33" s="98" t="str">
        <f t="shared" ref="I33:I37" si="9">IF(G33="","","X")</f>
        <v/>
      </c>
      <c r="J33" s="191"/>
      <c r="K33" s="99"/>
      <c r="L33" s="98" t="str">
        <f t="shared" ref="L33:L40" si="10">IF(J33="","","=")</f>
        <v/>
      </c>
      <c r="M33" s="246" t="str">
        <f t="shared" ref="M33:M40" si="11">IF(E33*IF(G33="",1,G33)*IF(J33="",1,J33)=0,"",E33*IF(G33="",1,G33)*IF(J33="",1,J33))</f>
        <v/>
      </c>
      <c r="N33" s="312"/>
      <c r="O33" s="312"/>
      <c r="P33" s="312"/>
      <c r="Q33" s="313"/>
    </row>
    <row r="34" spans="1:17" s="89" customFormat="1" ht="22.5" customHeight="1" x14ac:dyDescent="0.4">
      <c r="A34" s="95"/>
      <c r="B34" s="96"/>
      <c r="C34" s="243"/>
      <c r="D34" s="209"/>
      <c r="E34" s="97"/>
      <c r="F34" s="100" t="str">
        <f t="shared" si="8"/>
        <v/>
      </c>
      <c r="G34" s="192"/>
      <c r="H34" s="101"/>
      <c r="I34" s="100" t="str">
        <f t="shared" si="9"/>
        <v/>
      </c>
      <c r="J34" s="192"/>
      <c r="K34" s="101"/>
      <c r="L34" s="100" t="str">
        <f t="shared" si="10"/>
        <v/>
      </c>
      <c r="M34" s="250" t="str">
        <f t="shared" si="11"/>
        <v/>
      </c>
      <c r="N34" s="308"/>
      <c r="O34" s="308"/>
      <c r="P34" s="308"/>
      <c r="Q34" s="309"/>
    </row>
    <row r="35" spans="1:17" s="89" customFormat="1" ht="22.5" customHeight="1" x14ac:dyDescent="0.4">
      <c r="A35" s="95"/>
      <c r="B35" s="102"/>
      <c r="C35" s="241" t="str">
        <f>IF(SUM(M35:M37)=0,"",SUM(M35:M37))</f>
        <v/>
      </c>
      <c r="D35" s="210"/>
      <c r="E35" s="103"/>
      <c r="F35" s="98" t="str">
        <f t="shared" si="8"/>
        <v/>
      </c>
      <c r="G35" s="191"/>
      <c r="H35" s="99"/>
      <c r="I35" s="98" t="str">
        <f t="shared" si="9"/>
        <v/>
      </c>
      <c r="J35" s="191"/>
      <c r="K35" s="99"/>
      <c r="L35" s="98" t="str">
        <f t="shared" si="10"/>
        <v/>
      </c>
      <c r="M35" s="246" t="str">
        <f t="shared" si="11"/>
        <v/>
      </c>
      <c r="N35" s="312"/>
      <c r="O35" s="312"/>
      <c r="P35" s="312"/>
      <c r="Q35" s="313"/>
    </row>
    <row r="36" spans="1:17" s="89" customFormat="1" ht="22.5" customHeight="1" x14ac:dyDescent="0.4">
      <c r="A36" s="95"/>
      <c r="B36" s="96"/>
      <c r="C36" s="243"/>
      <c r="D36" s="209"/>
      <c r="E36" s="97"/>
      <c r="F36" s="98" t="str">
        <f t="shared" si="8"/>
        <v/>
      </c>
      <c r="G36" s="191"/>
      <c r="H36" s="99"/>
      <c r="I36" s="98" t="str">
        <f t="shared" si="9"/>
        <v/>
      </c>
      <c r="J36" s="191"/>
      <c r="K36" s="99"/>
      <c r="L36" s="98" t="str">
        <f t="shared" si="10"/>
        <v/>
      </c>
      <c r="M36" s="246" t="str">
        <f t="shared" si="11"/>
        <v/>
      </c>
      <c r="N36" s="312"/>
      <c r="O36" s="312"/>
      <c r="P36" s="312"/>
      <c r="Q36" s="313"/>
    </row>
    <row r="37" spans="1:17" s="89" customFormat="1" ht="22.5" customHeight="1" x14ac:dyDescent="0.4">
      <c r="A37" s="95"/>
      <c r="B37" s="104"/>
      <c r="C37" s="244"/>
      <c r="D37" s="211"/>
      <c r="E37" s="105"/>
      <c r="F37" s="100" t="str">
        <f t="shared" si="8"/>
        <v/>
      </c>
      <c r="G37" s="192"/>
      <c r="H37" s="101"/>
      <c r="I37" s="100" t="str">
        <f t="shared" si="9"/>
        <v/>
      </c>
      <c r="J37" s="192"/>
      <c r="K37" s="101"/>
      <c r="L37" s="100" t="str">
        <f t="shared" si="10"/>
        <v/>
      </c>
      <c r="M37" s="250" t="str">
        <f t="shared" si="11"/>
        <v/>
      </c>
      <c r="N37" s="308"/>
      <c r="O37" s="308"/>
      <c r="P37" s="308"/>
      <c r="Q37" s="309"/>
    </row>
    <row r="38" spans="1:17" s="89" customFormat="1" ht="22.5" customHeight="1" x14ac:dyDescent="0.4">
      <c r="A38" s="95"/>
      <c r="B38" s="106"/>
      <c r="C38" s="243" t="str">
        <f>IF(SUM(M38:M40)=0,"",SUM(M38:M40))</f>
        <v/>
      </c>
      <c r="D38" s="212"/>
      <c r="E38" s="97"/>
      <c r="F38" s="98" t="str">
        <f t="shared" ref="F38:F40" si="12">IF(E38="","","X")</f>
        <v/>
      </c>
      <c r="G38" s="191"/>
      <c r="H38" s="99"/>
      <c r="I38" s="98" t="str">
        <f t="shared" ref="I38:I40" si="13">IF(G38="","","X")</f>
        <v/>
      </c>
      <c r="J38" s="191"/>
      <c r="K38" s="99"/>
      <c r="L38" s="98" t="str">
        <f t="shared" si="10"/>
        <v/>
      </c>
      <c r="M38" s="246" t="str">
        <f t="shared" si="11"/>
        <v/>
      </c>
      <c r="N38" s="312"/>
      <c r="O38" s="312"/>
      <c r="P38" s="312"/>
      <c r="Q38" s="313"/>
    </row>
    <row r="39" spans="1:17" s="89" customFormat="1" ht="22.5" customHeight="1" x14ac:dyDescent="0.4">
      <c r="A39" s="95"/>
      <c r="B39" s="96"/>
      <c r="C39" s="243"/>
      <c r="D39" s="212"/>
      <c r="E39" s="97"/>
      <c r="F39" s="98" t="str">
        <f t="shared" si="12"/>
        <v/>
      </c>
      <c r="G39" s="191"/>
      <c r="H39" s="99"/>
      <c r="I39" s="98" t="str">
        <f t="shared" si="13"/>
        <v/>
      </c>
      <c r="J39" s="191"/>
      <c r="K39" s="99"/>
      <c r="L39" s="98" t="str">
        <f t="shared" si="10"/>
        <v/>
      </c>
      <c r="M39" s="246" t="str">
        <f t="shared" si="11"/>
        <v/>
      </c>
      <c r="N39" s="312"/>
      <c r="O39" s="312"/>
      <c r="P39" s="312"/>
      <c r="Q39" s="313"/>
    </row>
    <row r="40" spans="1:17" s="89" customFormat="1" ht="22.5" customHeight="1" x14ac:dyDescent="0.4">
      <c r="A40" s="95"/>
      <c r="B40" s="104"/>
      <c r="C40" s="244"/>
      <c r="D40" s="213"/>
      <c r="E40" s="105"/>
      <c r="F40" s="100" t="str">
        <f t="shared" si="12"/>
        <v/>
      </c>
      <c r="G40" s="192"/>
      <c r="H40" s="101"/>
      <c r="I40" s="100" t="str">
        <f t="shared" si="13"/>
        <v/>
      </c>
      <c r="J40" s="192"/>
      <c r="K40" s="101"/>
      <c r="L40" s="100" t="str">
        <f t="shared" si="10"/>
        <v/>
      </c>
      <c r="M40" s="250" t="str">
        <f t="shared" si="11"/>
        <v/>
      </c>
      <c r="N40" s="308"/>
      <c r="O40" s="308"/>
      <c r="P40" s="308"/>
      <c r="Q40" s="309"/>
    </row>
    <row r="41" spans="1:17" s="89" customFormat="1" ht="22.5" customHeight="1" x14ac:dyDescent="0.4">
      <c r="A41" s="107"/>
      <c r="B41" s="240" t="s">
        <v>88</v>
      </c>
      <c r="C41" s="11">
        <f>SUM(C32:C40)</f>
        <v>0</v>
      </c>
      <c r="D41" s="282"/>
      <c r="E41" s="283"/>
      <c r="F41" s="283"/>
      <c r="G41" s="283"/>
      <c r="H41" s="283"/>
      <c r="I41" s="283"/>
      <c r="J41" s="283"/>
      <c r="K41" s="283"/>
      <c r="L41" s="283"/>
      <c r="M41" s="283"/>
      <c r="N41" s="283"/>
      <c r="O41" s="283"/>
      <c r="P41" s="283"/>
      <c r="Q41" s="284"/>
    </row>
    <row r="42" spans="1:17" s="89" customFormat="1" ht="22.5" customHeight="1" x14ac:dyDescent="0.4">
      <c r="A42" s="95"/>
      <c r="B42" s="91"/>
      <c r="C42" s="241" t="str">
        <f>IF(SUM(M42:M44)=0,"",SUM(M42:M44))</f>
        <v/>
      </c>
      <c r="D42" s="208"/>
      <c r="E42" s="92"/>
      <c r="F42" s="93" t="str">
        <f>IF(E42="","","X")</f>
        <v/>
      </c>
      <c r="G42" s="190"/>
      <c r="H42" s="94"/>
      <c r="I42" s="93" t="str">
        <f>IF(G42="","","X")</f>
        <v/>
      </c>
      <c r="J42" s="190"/>
      <c r="K42" s="94"/>
      <c r="L42" s="93" t="str">
        <f>IF(J42="","","=")</f>
        <v/>
      </c>
      <c r="M42" s="245" t="str">
        <f>IF(E42*IF(G42="",1,G42)*IF(J42="",1,J42)=0,"",E42*IF(G42="",1,G42)*IF(J42="",1,J42))</f>
        <v/>
      </c>
      <c r="N42" s="310"/>
      <c r="O42" s="310"/>
      <c r="P42" s="310"/>
      <c r="Q42" s="311"/>
    </row>
    <row r="43" spans="1:17" s="89" customFormat="1" ht="22.5" customHeight="1" x14ac:dyDescent="0.4">
      <c r="A43" s="95"/>
      <c r="B43" s="96"/>
      <c r="C43" s="243"/>
      <c r="D43" s="209"/>
      <c r="E43" s="97"/>
      <c r="F43" s="98" t="str">
        <f t="shared" ref="F43:F47" si="14">IF(E43="","","X")</f>
        <v/>
      </c>
      <c r="G43" s="191"/>
      <c r="H43" s="99"/>
      <c r="I43" s="98" t="str">
        <f t="shared" ref="I43:I47" si="15">IF(G43="","","X")</f>
        <v/>
      </c>
      <c r="J43" s="191"/>
      <c r="K43" s="99"/>
      <c r="L43" s="98" t="str">
        <f t="shared" ref="L43:L50" si="16">IF(J43="","","=")</f>
        <v/>
      </c>
      <c r="M43" s="246" t="str">
        <f t="shared" ref="M43:M50" si="17">IF(E43*IF(G43="",1,G43)*IF(J43="",1,J43)=0,"",E43*IF(G43="",1,G43)*IF(J43="",1,J43))</f>
        <v/>
      </c>
      <c r="N43" s="312"/>
      <c r="O43" s="312"/>
      <c r="P43" s="312"/>
      <c r="Q43" s="313"/>
    </row>
    <row r="44" spans="1:17" s="89" customFormat="1" ht="22.5" customHeight="1" x14ac:dyDescent="0.4">
      <c r="A44" s="95"/>
      <c r="B44" s="96"/>
      <c r="C44" s="243"/>
      <c r="D44" s="209"/>
      <c r="E44" s="97"/>
      <c r="F44" s="100" t="str">
        <f t="shared" si="14"/>
        <v/>
      </c>
      <c r="G44" s="192"/>
      <c r="H44" s="101"/>
      <c r="I44" s="100" t="str">
        <f t="shared" si="15"/>
        <v/>
      </c>
      <c r="J44" s="192"/>
      <c r="K44" s="101"/>
      <c r="L44" s="100" t="str">
        <f t="shared" si="16"/>
        <v/>
      </c>
      <c r="M44" s="250" t="str">
        <f t="shared" si="17"/>
        <v/>
      </c>
      <c r="N44" s="308"/>
      <c r="O44" s="308"/>
      <c r="P44" s="308"/>
      <c r="Q44" s="309"/>
    </row>
    <row r="45" spans="1:17" s="89" customFormat="1" ht="22.5" customHeight="1" x14ac:dyDescent="0.4">
      <c r="A45" s="95"/>
      <c r="B45" s="102"/>
      <c r="C45" s="241" t="str">
        <f>IF(SUM(M45:M47)=0,"",SUM(M45:M47))</f>
        <v/>
      </c>
      <c r="D45" s="210"/>
      <c r="E45" s="103"/>
      <c r="F45" s="98" t="str">
        <f t="shared" si="14"/>
        <v/>
      </c>
      <c r="G45" s="191"/>
      <c r="H45" s="99"/>
      <c r="I45" s="98" t="str">
        <f t="shared" si="15"/>
        <v/>
      </c>
      <c r="J45" s="191"/>
      <c r="K45" s="99"/>
      <c r="L45" s="98" t="str">
        <f t="shared" si="16"/>
        <v/>
      </c>
      <c r="M45" s="246" t="str">
        <f t="shared" si="17"/>
        <v/>
      </c>
      <c r="N45" s="312"/>
      <c r="O45" s="312"/>
      <c r="P45" s="312"/>
      <c r="Q45" s="313"/>
    </row>
    <row r="46" spans="1:17" s="89" customFormat="1" ht="22.5" customHeight="1" x14ac:dyDescent="0.4">
      <c r="A46" s="95"/>
      <c r="B46" s="96"/>
      <c r="C46" s="243"/>
      <c r="D46" s="209"/>
      <c r="E46" s="97"/>
      <c r="F46" s="98" t="str">
        <f t="shared" si="14"/>
        <v/>
      </c>
      <c r="G46" s="191"/>
      <c r="H46" s="99"/>
      <c r="I46" s="98" t="str">
        <f t="shared" si="15"/>
        <v/>
      </c>
      <c r="J46" s="191"/>
      <c r="K46" s="99"/>
      <c r="L46" s="98" t="str">
        <f t="shared" si="16"/>
        <v/>
      </c>
      <c r="M46" s="246" t="str">
        <f t="shared" si="17"/>
        <v/>
      </c>
      <c r="N46" s="312"/>
      <c r="O46" s="312"/>
      <c r="P46" s="312"/>
      <c r="Q46" s="313"/>
    </row>
    <row r="47" spans="1:17" s="89" customFormat="1" ht="22.5" customHeight="1" x14ac:dyDescent="0.4">
      <c r="A47" s="95"/>
      <c r="B47" s="104"/>
      <c r="C47" s="244"/>
      <c r="D47" s="211"/>
      <c r="E47" s="105"/>
      <c r="F47" s="100" t="str">
        <f t="shared" si="14"/>
        <v/>
      </c>
      <c r="G47" s="192"/>
      <c r="H47" s="101"/>
      <c r="I47" s="100" t="str">
        <f t="shared" si="15"/>
        <v/>
      </c>
      <c r="J47" s="192"/>
      <c r="K47" s="101"/>
      <c r="L47" s="100" t="str">
        <f t="shared" si="16"/>
        <v/>
      </c>
      <c r="M47" s="250" t="str">
        <f t="shared" si="17"/>
        <v/>
      </c>
      <c r="N47" s="308"/>
      <c r="O47" s="308"/>
      <c r="P47" s="308"/>
      <c r="Q47" s="309"/>
    </row>
    <row r="48" spans="1:17" s="89" customFormat="1" ht="22.5" customHeight="1" x14ac:dyDescent="0.4">
      <c r="A48" s="95"/>
      <c r="B48" s="106"/>
      <c r="C48" s="243" t="str">
        <f>IF(SUM(M48:M50)=0,"",SUM(M48:M50))</f>
        <v/>
      </c>
      <c r="D48" s="212"/>
      <c r="E48" s="97"/>
      <c r="F48" s="98" t="str">
        <f t="shared" ref="F48:F50" si="18">IF(E48="","","X")</f>
        <v/>
      </c>
      <c r="G48" s="191"/>
      <c r="H48" s="99"/>
      <c r="I48" s="98" t="str">
        <f t="shared" ref="I48:I50" si="19">IF(G48="","","X")</f>
        <v/>
      </c>
      <c r="J48" s="191"/>
      <c r="K48" s="99"/>
      <c r="L48" s="98" t="str">
        <f t="shared" si="16"/>
        <v/>
      </c>
      <c r="M48" s="246" t="str">
        <f t="shared" si="17"/>
        <v/>
      </c>
      <c r="N48" s="312"/>
      <c r="O48" s="312"/>
      <c r="P48" s="312"/>
      <c r="Q48" s="313"/>
    </row>
    <row r="49" spans="1:17" s="89" customFormat="1" ht="22.5" customHeight="1" x14ac:dyDescent="0.4">
      <c r="A49" s="95"/>
      <c r="B49" s="96"/>
      <c r="C49" s="243"/>
      <c r="D49" s="212"/>
      <c r="E49" s="97"/>
      <c r="F49" s="98" t="str">
        <f t="shared" si="18"/>
        <v/>
      </c>
      <c r="G49" s="191"/>
      <c r="H49" s="99"/>
      <c r="I49" s="98" t="str">
        <f t="shared" si="19"/>
        <v/>
      </c>
      <c r="J49" s="191"/>
      <c r="K49" s="99"/>
      <c r="L49" s="98" t="str">
        <f t="shared" si="16"/>
        <v/>
      </c>
      <c r="M49" s="246" t="str">
        <f t="shared" si="17"/>
        <v/>
      </c>
      <c r="N49" s="312"/>
      <c r="O49" s="312"/>
      <c r="P49" s="312"/>
      <c r="Q49" s="313"/>
    </row>
    <row r="50" spans="1:17" s="89" customFormat="1" ht="22.5" customHeight="1" x14ac:dyDescent="0.4">
      <c r="A50" s="95"/>
      <c r="B50" s="104"/>
      <c r="C50" s="244"/>
      <c r="D50" s="213"/>
      <c r="E50" s="105"/>
      <c r="F50" s="100" t="str">
        <f t="shared" si="18"/>
        <v/>
      </c>
      <c r="G50" s="192"/>
      <c r="H50" s="101"/>
      <c r="I50" s="100" t="str">
        <f t="shared" si="19"/>
        <v/>
      </c>
      <c r="J50" s="192"/>
      <c r="K50" s="101"/>
      <c r="L50" s="100" t="str">
        <f t="shared" si="16"/>
        <v/>
      </c>
      <c r="M50" s="250" t="str">
        <f t="shared" si="17"/>
        <v/>
      </c>
      <c r="N50" s="308"/>
      <c r="O50" s="308"/>
      <c r="P50" s="308"/>
      <c r="Q50" s="309"/>
    </row>
    <row r="51" spans="1:17" s="89" customFormat="1" ht="22.5" customHeight="1" x14ac:dyDescent="0.4">
      <c r="A51" s="107"/>
      <c r="B51" s="240" t="s">
        <v>89</v>
      </c>
      <c r="C51" s="11">
        <f>SUM(C42:C50)</f>
        <v>0</v>
      </c>
      <c r="D51" s="282"/>
      <c r="E51" s="283"/>
      <c r="F51" s="283"/>
      <c r="G51" s="283"/>
      <c r="H51" s="283"/>
      <c r="I51" s="283"/>
      <c r="J51" s="283"/>
      <c r="K51" s="283"/>
      <c r="L51" s="283"/>
      <c r="M51" s="283"/>
      <c r="N51" s="283"/>
      <c r="O51" s="283"/>
      <c r="P51" s="283"/>
      <c r="Q51" s="284"/>
    </row>
    <row r="52" spans="1:17" s="89" customFormat="1" ht="35.25" customHeight="1" x14ac:dyDescent="0.4">
      <c r="A52" s="349" t="s">
        <v>91</v>
      </c>
      <c r="B52" s="350"/>
      <c r="C52" s="30">
        <f>SUM(C21,C31,C41,C51)</f>
        <v>0</v>
      </c>
      <c r="D52" s="345"/>
      <c r="E52" s="346"/>
      <c r="F52" s="346"/>
      <c r="G52" s="346"/>
      <c r="H52" s="346"/>
      <c r="I52" s="346"/>
      <c r="J52" s="346"/>
      <c r="K52" s="346"/>
      <c r="L52" s="346"/>
      <c r="M52" s="346"/>
      <c r="N52" s="346"/>
      <c r="O52" s="346"/>
      <c r="P52" s="346"/>
      <c r="Q52" s="347"/>
    </row>
    <row r="53" spans="1:17" s="89" customFormat="1" ht="24" x14ac:dyDescent="0.4">
      <c r="A53" s="70"/>
      <c r="B53" s="12" t="s">
        <v>38</v>
      </c>
      <c r="C53" s="70"/>
      <c r="D53" s="70"/>
      <c r="E53" s="70"/>
      <c r="F53" s="70"/>
      <c r="G53" s="70"/>
      <c r="H53" s="70"/>
      <c r="I53" s="70"/>
      <c r="J53" s="70"/>
      <c r="K53" s="70"/>
      <c r="L53" s="70"/>
      <c r="M53" s="70"/>
      <c r="N53" s="70"/>
      <c r="O53" s="70"/>
      <c r="P53" s="70"/>
      <c r="Q53" s="70"/>
    </row>
    <row r="54" spans="1:17" s="89" customFormat="1" ht="24" x14ac:dyDescent="0.4">
      <c r="A54" s="70"/>
      <c r="B54" s="10" t="s">
        <v>96</v>
      </c>
      <c r="C54" s="70"/>
      <c r="D54" s="70"/>
      <c r="E54" s="70"/>
      <c r="F54" s="70"/>
      <c r="G54" s="70"/>
      <c r="H54" s="70"/>
      <c r="I54" s="70"/>
      <c r="J54" s="70"/>
      <c r="K54" s="70"/>
      <c r="L54" s="70"/>
      <c r="M54" s="70"/>
      <c r="N54" s="70"/>
      <c r="O54" s="70"/>
      <c r="P54" s="70"/>
      <c r="Q54" s="70"/>
    </row>
    <row r="55" spans="1:17" s="89" customFormat="1" ht="24" x14ac:dyDescent="0.4">
      <c r="A55" s="108"/>
      <c r="B55" s="12" t="s">
        <v>98</v>
      </c>
      <c r="C55" s="109"/>
      <c r="D55" s="110"/>
      <c r="E55" s="98"/>
      <c r="F55" s="110"/>
      <c r="G55" s="98"/>
      <c r="H55" s="98"/>
      <c r="I55" s="111"/>
      <c r="J55" s="98"/>
      <c r="K55" s="98"/>
      <c r="L55" s="110"/>
      <c r="M55" s="112"/>
    </row>
    <row r="56" spans="1:17" s="89" customFormat="1" ht="24" x14ac:dyDescent="0.4">
      <c r="A56" s="108"/>
      <c r="B56" s="110"/>
      <c r="C56" s="109"/>
      <c r="D56" s="110"/>
      <c r="E56" s="98"/>
      <c r="F56" s="110"/>
      <c r="G56" s="98"/>
      <c r="H56" s="98"/>
      <c r="I56" s="111"/>
      <c r="J56" s="98"/>
      <c r="K56" s="98"/>
      <c r="L56" s="110"/>
      <c r="M56" s="112"/>
    </row>
    <row r="57" spans="1:17" s="89" customFormat="1" ht="24" x14ac:dyDescent="0.4">
      <c r="A57" s="108"/>
      <c r="B57" s="110"/>
      <c r="C57" s="109"/>
      <c r="D57" s="110"/>
      <c r="E57" s="98"/>
      <c r="F57" s="110"/>
      <c r="G57" s="98"/>
      <c r="H57" s="98"/>
      <c r="I57" s="111"/>
      <c r="J57" s="98"/>
      <c r="K57" s="98"/>
      <c r="L57" s="110"/>
      <c r="M57" s="112"/>
    </row>
    <row r="58" spans="1:17" s="89" customFormat="1" ht="24" x14ac:dyDescent="0.4">
      <c r="A58" s="108"/>
      <c r="B58" s="110"/>
      <c r="C58" s="109"/>
      <c r="D58" s="110"/>
      <c r="E58" s="98"/>
      <c r="F58" s="110"/>
      <c r="G58" s="98"/>
      <c r="H58" s="98"/>
      <c r="I58" s="111"/>
      <c r="J58" s="98"/>
      <c r="K58" s="98"/>
      <c r="L58" s="110"/>
      <c r="M58" s="112"/>
    </row>
    <row r="59" spans="1:17" s="89" customFormat="1" ht="24" x14ac:dyDescent="0.4">
      <c r="A59" s="108"/>
      <c r="B59" s="110"/>
      <c r="C59" s="109"/>
      <c r="D59" s="110"/>
      <c r="E59" s="98"/>
      <c r="F59" s="110"/>
      <c r="G59" s="98"/>
      <c r="H59" s="98"/>
      <c r="I59" s="111"/>
      <c r="J59" s="98"/>
      <c r="K59" s="98"/>
      <c r="L59" s="110"/>
      <c r="M59" s="112"/>
    </row>
    <row r="60" spans="1:17" s="89" customFormat="1" ht="24" x14ac:dyDescent="0.4">
      <c r="A60" s="108"/>
      <c r="B60" s="110"/>
      <c r="C60" s="109"/>
      <c r="D60" s="110"/>
      <c r="E60" s="98"/>
      <c r="F60" s="110"/>
      <c r="G60" s="98"/>
      <c r="H60" s="98"/>
      <c r="I60" s="111"/>
      <c r="J60" s="98"/>
      <c r="K60" s="98"/>
      <c r="L60" s="110"/>
      <c r="M60" s="112"/>
    </row>
    <row r="61" spans="1:17" s="89" customFormat="1" ht="24" x14ac:dyDescent="0.4">
      <c r="A61" s="108"/>
      <c r="B61" s="110"/>
      <c r="C61" s="109"/>
      <c r="D61" s="110"/>
      <c r="E61" s="98"/>
      <c r="F61" s="110"/>
      <c r="G61" s="98"/>
      <c r="H61" s="98"/>
      <c r="I61" s="111"/>
      <c r="J61" s="98"/>
      <c r="K61" s="98"/>
      <c r="L61" s="110"/>
      <c r="M61" s="112"/>
    </row>
    <row r="62" spans="1:17" s="89" customFormat="1" ht="24" x14ac:dyDescent="0.4">
      <c r="A62" s="108"/>
      <c r="B62" s="110"/>
      <c r="C62" s="109"/>
      <c r="D62" s="110"/>
      <c r="E62" s="98"/>
      <c r="F62" s="110"/>
      <c r="G62" s="98"/>
      <c r="H62" s="98"/>
      <c r="I62" s="111"/>
      <c r="J62" s="98"/>
      <c r="K62" s="98"/>
      <c r="L62" s="110"/>
      <c r="M62" s="112"/>
    </row>
    <row r="63" spans="1:17" s="89" customFormat="1" ht="24" x14ac:dyDescent="0.4">
      <c r="A63" s="108"/>
      <c r="B63" s="110"/>
      <c r="C63" s="109"/>
      <c r="D63" s="110"/>
      <c r="E63" s="98"/>
      <c r="F63" s="110"/>
      <c r="G63" s="98"/>
      <c r="H63" s="98"/>
      <c r="I63" s="111"/>
      <c r="J63" s="98"/>
      <c r="K63" s="98"/>
      <c r="L63" s="110"/>
      <c r="M63" s="112"/>
    </row>
    <row r="64" spans="1:17" s="89" customFormat="1" ht="24" x14ac:dyDescent="0.4">
      <c r="A64" s="108"/>
      <c r="B64" s="110"/>
      <c r="C64" s="109"/>
      <c r="D64" s="110"/>
      <c r="E64" s="98"/>
      <c r="F64" s="110"/>
      <c r="G64" s="98"/>
      <c r="H64" s="98"/>
      <c r="I64" s="111"/>
      <c r="J64" s="98"/>
      <c r="K64" s="98"/>
      <c r="L64" s="110"/>
      <c r="M64" s="112"/>
    </row>
    <row r="65" spans="1:14" s="89" customFormat="1" ht="24" x14ac:dyDescent="0.4">
      <c r="A65" s="108"/>
      <c r="B65" s="110"/>
      <c r="C65" s="109"/>
      <c r="D65" s="110"/>
      <c r="E65" s="98"/>
      <c r="F65" s="110"/>
      <c r="G65" s="98"/>
      <c r="H65" s="98"/>
      <c r="I65" s="111"/>
      <c r="J65" s="98"/>
      <c r="K65" s="98"/>
      <c r="L65" s="110"/>
      <c r="M65" s="112"/>
    </row>
    <row r="66" spans="1:14" s="89" customFormat="1" ht="24" x14ac:dyDescent="0.4">
      <c r="A66" s="108"/>
      <c r="B66" s="110"/>
      <c r="C66" s="109"/>
      <c r="D66" s="110"/>
      <c r="E66" s="98"/>
      <c r="F66" s="110"/>
      <c r="G66" s="98"/>
      <c r="H66" s="98"/>
      <c r="I66" s="111"/>
      <c r="J66" s="98"/>
      <c r="K66" s="98"/>
      <c r="L66" s="110"/>
      <c r="M66" s="112"/>
    </row>
    <row r="67" spans="1:14" s="116" customFormat="1" ht="35.1" customHeight="1" x14ac:dyDescent="0.4">
      <c r="A67" s="113"/>
      <c r="B67" s="114"/>
      <c r="C67" s="341"/>
      <c r="D67" s="341"/>
      <c r="E67" s="341"/>
      <c r="F67" s="341"/>
      <c r="G67" s="341"/>
      <c r="H67" s="341"/>
      <c r="I67" s="341"/>
      <c r="J67" s="341"/>
      <c r="K67" s="341"/>
      <c r="L67" s="341"/>
      <c r="M67" s="341"/>
      <c r="N67" s="115"/>
    </row>
    <row r="68" spans="1:14" s="89" customFormat="1" ht="24" x14ac:dyDescent="0.4">
      <c r="A68" s="342"/>
      <c r="B68" s="342"/>
      <c r="C68" s="342"/>
      <c r="D68" s="342"/>
      <c r="E68" s="342"/>
      <c r="F68" s="342"/>
      <c r="G68" s="342"/>
      <c r="H68" s="342"/>
      <c r="I68" s="342"/>
      <c r="J68" s="342"/>
      <c r="K68" s="342"/>
      <c r="L68" s="342"/>
      <c r="M68" s="342"/>
    </row>
    <row r="69" spans="1:14" s="89" customFormat="1" ht="19.5" customHeight="1" x14ac:dyDescent="0.4">
      <c r="A69" s="343"/>
      <c r="B69" s="343"/>
      <c r="C69" s="343"/>
      <c r="D69" s="343"/>
      <c r="E69" s="343"/>
      <c r="F69" s="343"/>
      <c r="G69" s="343"/>
      <c r="H69" s="343"/>
      <c r="I69" s="343"/>
      <c r="J69" s="343"/>
      <c r="K69" s="343"/>
      <c r="L69" s="343"/>
      <c r="M69" s="343"/>
    </row>
    <row r="70" spans="1:14" s="89" customFormat="1" ht="19.5" customHeight="1" x14ac:dyDescent="0.4">
      <c r="A70" s="343"/>
      <c r="B70" s="343"/>
      <c r="C70" s="343"/>
      <c r="D70" s="343"/>
      <c r="E70" s="343"/>
      <c r="F70" s="343"/>
      <c r="G70" s="343"/>
      <c r="H70" s="343"/>
      <c r="I70" s="343"/>
      <c r="J70" s="343"/>
      <c r="K70" s="343"/>
      <c r="L70" s="343"/>
      <c r="M70" s="343"/>
    </row>
    <row r="71" spans="1:14" s="89" customFormat="1" ht="39.950000000000003" customHeight="1" x14ac:dyDescent="0.4">
      <c r="A71" s="117"/>
      <c r="B71" s="118"/>
      <c r="C71" s="340"/>
      <c r="D71" s="340"/>
      <c r="E71" s="340"/>
      <c r="F71" s="340"/>
      <c r="G71" s="340"/>
      <c r="H71" s="340"/>
      <c r="I71" s="340"/>
      <c r="J71" s="340"/>
      <c r="K71" s="340"/>
      <c r="L71" s="340"/>
      <c r="M71" s="340"/>
    </row>
    <row r="72" spans="1:14" s="89" customFormat="1" ht="39.950000000000003" customHeight="1" x14ac:dyDescent="0.4">
      <c r="A72" s="117"/>
      <c r="B72" s="118"/>
      <c r="C72" s="340"/>
      <c r="D72" s="340"/>
      <c r="E72" s="340"/>
      <c r="F72" s="340"/>
      <c r="G72" s="340"/>
      <c r="H72" s="340"/>
      <c r="I72" s="340"/>
      <c r="J72" s="340"/>
      <c r="K72" s="340"/>
      <c r="L72" s="340"/>
      <c r="M72" s="340"/>
    </row>
    <row r="73" spans="1:14" s="89" customFormat="1" ht="35.1" customHeight="1" x14ac:dyDescent="0.4">
      <c r="A73" s="119"/>
      <c r="B73" s="114"/>
      <c r="C73" s="341"/>
      <c r="D73" s="341"/>
      <c r="E73" s="341"/>
      <c r="F73" s="341"/>
      <c r="G73" s="341"/>
      <c r="H73" s="341"/>
      <c r="I73" s="341"/>
      <c r="J73" s="341"/>
      <c r="K73" s="341"/>
      <c r="L73" s="341"/>
      <c r="M73" s="341"/>
    </row>
    <row r="74" spans="1:14" ht="24" x14ac:dyDescent="0.4">
      <c r="A74" s="88"/>
    </row>
    <row r="75" spans="1:14" ht="24" x14ac:dyDescent="0.4">
      <c r="A75" s="88"/>
    </row>
  </sheetData>
  <sheetProtection sheet="1" objects="1" scenarios="1" formatCells="0" formatColumns="0" formatRows="0" insertColumns="0" insertRows="0" deleteRows="0"/>
  <mergeCells count="71">
    <mergeCell ref="A6:D6"/>
    <mergeCell ref="A7:D7"/>
    <mergeCell ref="A5:D5"/>
    <mergeCell ref="A52:B52"/>
    <mergeCell ref="N12:Q12"/>
    <mergeCell ref="N13:Q13"/>
    <mergeCell ref="N14:Q14"/>
    <mergeCell ref="N15:Q15"/>
    <mergeCell ref="N16:Q16"/>
    <mergeCell ref="N17:Q17"/>
    <mergeCell ref="N18:Q18"/>
    <mergeCell ref="N19:Q19"/>
    <mergeCell ref="N20:Q20"/>
    <mergeCell ref="N22:Q22"/>
    <mergeCell ref="N23:Q23"/>
    <mergeCell ref="N32:Q32"/>
    <mergeCell ref="D52:Q52"/>
    <mergeCell ref="N48:Q48"/>
    <mergeCell ref="N49:Q49"/>
    <mergeCell ref="N50:Q50"/>
    <mergeCell ref="N40:Q40"/>
    <mergeCell ref="N42:Q42"/>
    <mergeCell ref="N43:Q43"/>
    <mergeCell ref="N44:Q44"/>
    <mergeCell ref="N45:Q45"/>
    <mergeCell ref="N46:Q46"/>
    <mergeCell ref="D51:Q51"/>
    <mergeCell ref="A1:M1"/>
    <mergeCell ref="A2:M2"/>
    <mergeCell ref="E5:G5"/>
    <mergeCell ref="K5:M5"/>
    <mergeCell ref="N5:P5"/>
    <mergeCell ref="H5:J5"/>
    <mergeCell ref="H6:J6"/>
    <mergeCell ref="C71:M71"/>
    <mergeCell ref="C72:M72"/>
    <mergeCell ref="C73:M73"/>
    <mergeCell ref="A68:M68"/>
    <mergeCell ref="A69:A70"/>
    <mergeCell ref="B69:B70"/>
    <mergeCell ref="C69:M70"/>
    <mergeCell ref="C67:M67"/>
    <mergeCell ref="A10:B11"/>
    <mergeCell ref="C10:C11"/>
    <mergeCell ref="D10:Q10"/>
    <mergeCell ref="N11:Q11"/>
    <mergeCell ref="E6:G6"/>
    <mergeCell ref="K6:M6"/>
    <mergeCell ref="N6:P6"/>
    <mergeCell ref="N47:Q47"/>
    <mergeCell ref="N24:Q24"/>
    <mergeCell ref="N25:Q25"/>
    <mergeCell ref="N26:Q26"/>
    <mergeCell ref="N27:Q27"/>
    <mergeCell ref="N35:Q35"/>
    <mergeCell ref="N36:Q36"/>
    <mergeCell ref="N37:Q37"/>
    <mergeCell ref="N38:Q38"/>
    <mergeCell ref="N28:Q28"/>
    <mergeCell ref="N39:Q39"/>
    <mergeCell ref="N29:Q29"/>
    <mergeCell ref="N30:Q30"/>
    <mergeCell ref="E7:G7"/>
    <mergeCell ref="H7:J7"/>
    <mergeCell ref="D21:Q21"/>
    <mergeCell ref="D31:Q31"/>
    <mergeCell ref="D41:Q41"/>
    <mergeCell ref="N33:Q33"/>
    <mergeCell ref="N34:Q34"/>
    <mergeCell ref="K7:M7"/>
    <mergeCell ref="N7:P7"/>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様式3-1</vt:lpstr>
      <vt:lpstr>様式3-2</vt:lpstr>
      <vt:lpstr>様式3-3</vt:lpstr>
      <vt:lpstr>様式3-4</vt:lpstr>
      <vt:lpstr>様式3-5</vt:lpstr>
      <vt:lpstr>様式3-6</vt:lpstr>
      <vt:lpstr>'様式3-1'!Print_Area</vt:lpstr>
      <vt:lpstr>'様式3-2'!Print_Area</vt:lpstr>
      <vt:lpstr>'様式3-3'!Print_Area</vt:lpstr>
      <vt:lpstr>'様式3-4'!Print_Area</vt:lpstr>
      <vt:lpstr>'様式3-5'!Print_Area</vt:lpstr>
      <vt:lpstr>'様式3-6'!Print_Area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2019-07-16T09:51:14Z</cp:lastPrinted>
  <dcterms:created xsi:type="dcterms:W3CDTF">2019-04-24T03:52:04Z</dcterms:created>
  <dcterms:modified xsi:type="dcterms:W3CDTF">2019-07-19T03:56:45Z</dcterms:modified>
  <cp:category/>
  <cp:contentStatus/>
</cp:coreProperties>
</file>