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filterPrivacy="1" defaultThemeVersion="166925"/>
  <xr:revisionPtr revIDLastSave="0" documentId="8_{77E1131C-4247-41CB-8C54-0B3ED2E835D3}" xr6:coauthVersionLast="45" xr6:coauthVersionMax="45" xr10:uidLastSave="{00000000-0000-0000-0000-000000000000}"/>
  <bookViews>
    <workbookView xWindow="0" yWindow="600" windowWidth="20490" windowHeight="10920" tabRatio="931" xr2:uid="{00000000-000D-0000-FFFF-FFFF00000000}"/>
  </bookViews>
  <sheets>
    <sheet name="① 調達の内訳" sheetId="1" r:id="rId1"/>
    <sheet name="② 自己資金・民間資金" sheetId="6" r:id="rId2"/>
    <sheet name="③事業費" sheetId="21" r:id="rId3"/>
    <sheet name="④管理的経費" sheetId="34" r:id="rId4"/>
    <sheet name="⑤ プログラム・オフィサー関連経費 " sheetId="39" r:id="rId5"/>
    <sheet name="(対象外)評価関連経費 " sheetId="40" r:id="rId6"/>
    <sheet name="（参照)助成システム入力" sheetId="41" r:id="rId7"/>
  </sheets>
  <definedNames>
    <definedName name="a">#REF!</definedName>
    <definedName name="_xlnm.Print_Area" localSheetId="6">'（参照)助成システム入力'!$A$1:$D$118</definedName>
    <definedName name="_xlnm.Print_Area" localSheetId="5">'(対象外)評価関連経費 '!$A$1:$Q$74</definedName>
    <definedName name="_xlnm.Print_Area" localSheetId="0">'① 調達の内訳'!$A$1:$G$35</definedName>
    <definedName name="_xlnm.Print_Area" localSheetId="1">'② 自己資金・民間資金'!$A$1:$E$27</definedName>
    <definedName name="_xlnm.Print_Area" localSheetId="2">③事業費!$A$1:$H$18</definedName>
    <definedName name="_xlnm.Print_Area" localSheetId="3">④管理的経費!$A$1:$Q$74</definedName>
    <definedName name="_xlnm.Print_Area" localSheetId="4">'⑤ プログラム・オフィサー関連経費 '!$A$1:$Q$73</definedName>
    <definedName name="v">#REF!</definedName>
    <definedName name="自動表示" localSheetId="6">#REF!</definedName>
    <definedName name="自動表示">#REF!</definedName>
    <definedName name="入力" localSheetId="6">#REF!</definedName>
    <definedName name="入力">#REF!</definedName>
    <definedName name="入力形式" localSheetId="6">#REF!</definedName>
    <definedName name="入力形式">#REF!</definedName>
    <definedName name="表示" localSheetId="6">#REF!</definedName>
    <definedName name="表示">#REF!</definedName>
    <definedName name="要否" localSheetId="6">#REF!</definedName>
    <definedName name="要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34" l="1"/>
  <c r="C19" i="39"/>
  <c r="D10" i="1" l="1"/>
  <c r="F16" i="40" l="1"/>
  <c r="D111" i="41" l="1"/>
  <c r="B111" i="41"/>
  <c r="D108" i="41"/>
  <c r="B108" i="41"/>
  <c r="D53" i="41"/>
  <c r="B53" i="41"/>
  <c r="D50" i="41"/>
  <c r="B50" i="41"/>
  <c r="D42" i="41"/>
  <c r="B42" i="41"/>
  <c r="D39" i="41"/>
  <c r="B39" i="41"/>
  <c r="D31" i="41"/>
  <c r="B31" i="41"/>
  <c r="D28" i="41"/>
  <c r="B28" i="41"/>
  <c r="D20" i="41"/>
  <c r="B20" i="41"/>
  <c r="D17" i="41"/>
  <c r="B17" i="41"/>
  <c r="I67" i="40" l="1"/>
  <c r="I64" i="40"/>
  <c r="I65" i="40"/>
  <c r="F64" i="40"/>
  <c r="F65" i="40"/>
  <c r="F67" i="40"/>
  <c r="I60" i="40"/>
  <c r="F49" i="40"/>
  <c r="F50" i="40"/>
  <c r="I45" i="40"/>
  <c r="I49" i="40"/>
  <c r="I50" i="40"/>
  <c r="I52" i="40"/>
  <c r="F52" i="40"/>
  <c r="F34" i="34" l="1"/>
  <c r="I34" i="34"/>
  <c r="I35" i="34"/>
  <c r="I36" i="34"/>
  <c r="I37" i="34"/>
  <c r="I38" i="34"/>
  <c r="I39" i="34"/>
  <c r="F37" i="34"/>
  <c r="F38" i="34"/>
  <c r="F39" i="34"/>
  <c r="I49" i="34"/>
  <c r="F49" i="34"/>
  <c r="F64" i="34"/>
  <c r="I64" i="34"/>
  <c r="G23" i="1" l="1"/>
  <c r="B114" i="41" s="1"/>
  <c r="C15" i="6" l="1"/>
  <c r="F15" i="6" s="1"/>
  <c r="C10" i="6"/>
  <c r="C26" i="6"/>
  <c r="F10" i="6" l="1"/>
  <c r="M69" i="40"/>
  <c r="L69" i="40"/>
  <c r="I69" i="40"/>
  <c r="F69" i="40"/>
  <c r="M68" i="40"/>
  <c r="L68" i="40"/>
  <c r="I68" i="40"/>
  <c r="F68" i="40"/>
  <c r="M67" i="40"/>
  <c r="L67" i="40"/>
  <c r="M66" i="40"/>
  <c r="L66" i="40"/>
  <c r="I66" i="40"/>
  <c r="F66" i="40"/>
  <c r="M65" i="40"/>
  <c r="L65" i="40"/>
  <c r="M64" i="40"/>
  <c r="L64" i="40"/>
  <c r="M62" i="40"/>
  <c r="L62" i="40"/>
  <c r="I62" i="40"/>
  <c r="F62" i="40"/>
  <c r="M61" i="40"/>
  <c r="L61" i="40"/>
  <c r="I61" i="40"/>
  <c r="F61" i="40"/>
  <c r="M60" i="40"/>
  <c r="L60" i="40"/>
  <c r="F60" i="40"/>
  <c r="M72" i="40"/>
  <c r="L72" i="40"/>
  <c r="I72" i="40"/>
  <c r="F72" i="40"/>
  <c r="M71" i="40"/>
  <c r="L71" i="40"/>
  <c r="I71" i="40"/>
  <c r="F71" i="40"/>
  <c r="M70" i="40"/>
  <c r="L70" i="40"/>
  <c r="I70" i="40"/>
  <c r="F70" i="40"/>
  <c r="C70" i="40"/>
  <c r="M57" i="40"/>
  <c r="C55" i="40" s="1"/>
  <c r="L57" i="40"/>
  <c r="I57" i="40"/>
  <c r="F57" i="40"/>
  <c r="M56" i="40"/>
  <c r="L56" i="40"/>
  <c r="I56" i="40"/>
  <c r="F56" i="40"/>
  <c r="M55" i="40"/>
  <c r="L55" i="40"/>
  <c r="I55" i="40"/>
  <c r="F55" i="40"/>
  <c r="M42" i="40"/>
  <c r="L42" i="40"/>
  <c r="I42" i="40"/>
  <c r="F42" i="40"/>
  <c r="M41" i="40"/>
  <c r="L41" i="40"/>
  <c r="I41" i="40"/>
  <c r="F41" i="40"/>
  <c r="M40" i="40"/>
  <c r="L40" i="40"/>
  <c r="I40" i="40"/>
  <c r="F40" i="40"/>
  <c r="M27" i="40"/>
  <c r="L27" i="40"/>
  <c r="I27" i="40"/>
  <c r="F27" i="40"/>
  <c r="M26" i="40"/>
  <c r="L26" i="40"/>
  <c r="I26" i="40"/>
  <c r="F26" i="40"/>
  <c r="M25" i="40"/>
  <c r="L25" i="40"/>
  <c r="I25" i="40"/>
  <c r="F25" i="40"/>
  <c r="C25" i="40" l="1"/>
  <c r="C60" i="40"/>
  <c r="N9" i="40" s="1"/>
  <c r="C64" i="40"/>
  <c r="C67" i="40"/>
  <c r="C73" i="40" s="1"/>
  <c r="N7" i="40" s="1"/>
  <c r="C40" i="40"/>
  <c r="I69" i="39"/>
  <c r="F69" i="39"/>
  <c r="I68" i="39"/>
  <c r="F68" i="39"/>
  <c r="I67" i="39"/>
  <c r="F67" i="39"/>
  <c r="I66" i="39"/>
  <c r="F66" i="39"/>
  <c r="I65" i="39"/>
  <c r="F65" i="39"/>
  <c r="I64" i="39"/>
  <c r="F64" i="39"/>
  <c r="I54" i="39"/>
  <c r="F54" i="39"/>
  <c r="I53" i="39"/>
  <c r="F53" i="39"/>
  <c r="I52" i="39"/>
  <c r="F52" i="39"/>
  <c r="I51" i="39"/>
  <c r="F51" i="39"/>
  <c r="I50" i="39"/>
  <c r="F50" i="39"/>
  <c r="I49" i="39"/>
  <c r="F49" i="39"/>
  <c r="I60" i="39"/>
  <c r="F60" i="39"/>
  <c r="I45" i="39"/>
  <c r="F45" i="39"/>
  <c r="F30" i="39"/>
  <c r="M54" i="40"/>
  <c r="L54" i="40"/>
  <c r="I54" i="40"/>
  <c r="F54" i="40"/>
  <c r="M53" i="40"/>
  <c r="L53" i="40"/>
  <c r="I53" i="40"/>
  <c r="F53" i="40"/>
  <c r="M52" i="40"/>
  <c r="C52" i="40" s="1"/>
  <c r="L52" i="40"/>
  <c r="M51" i="40"/>
  <c r="L51" i="40"/>
  <c r="I51" i="40"/>
  <c r="F51" i="40"/>
  <c r="M50" i="40"/>
  <c r="L50" i="40"/>
  <c r="M49" i="40"/>
  <c r="C49" i="40" s="1"/>
  <c r="L49" i="40"/>
  <c r="M47" i="40"/>
  <c r="L47" i="40"/>
  <c r="I47" i="40"/>
  <c r="F47" i="40"/>
  <c r="M46" i="40"/>
  <c r="L46" i="40"/>
  <c r="I46" i="40"/>
  <c r="F46" i="40"/>
  <c r="M45" i="40"/>
  <c r="C45" i="40" s="1"/>
  <c r="L45" i="40"/>
  <c r="F45" i="40"/>
  <c r="M39" i="40"/>
  <c r="L39" i="40"/>
  <c r="I39" i="40"/>
  <c r="F39" i="40"/>
  <c r="M38" i="40"/>
  <c r="L38" i="40"/>
  <c r="I38" i="40"/>
  <c r="F38" i="40"/>
  <c r="M37" i="40"/>
  <c r="L37" i="40"/>
  <c r="I37" i="40"/>
  <c r="F37" i="40"/>
  <c r="M36" i="40"/>
  <c r="L36" i="40"/>
  <c r="I36" i="40"/>
  <c r="F36" i="40"/>
  <c r="M35" i="40"/>
  <c r="L35" i="40"/>
  <c r="I35" i="40"/>
  <c r="F35" i="40"/>
  <c r="M34" i="40"/>
  <c r="L34" i="40"/>
  <c r="I34" i="40"/>
  <c r="F34" i="40"/>
  <c r="M32" i="40"/>
  <c r="L32" i="40"/>
  <c r="I32" i="40"/>
  <c r="F32" i="40"/>
  <c r="M31" i="40"/>
  <c r="L31" i="40"/>
  <c r="I31" i="40"/>
  <c r="F31" i="40"/>
  <c r="M30" i="40"/>
  <c r="C30" i="40" s="1"/>
  <c r="L30" i="40"/>
  <c r="I30" i="40"/>
  <c r="F30" i="40"/>
  <c r="M24" i="40"/>
  <c r="L24" i="40"/>
  <c r="I24" i="40"/>
  <c r="F24" i="40"/>
  <c r="M23" i="40"/>
  <c r="L23" i="40"/>
  <c r="I23" i="40"/>
  <c r="F23" i="40"/>
  <c r="M22" i="40"/>
  <c r="C22" i="40" s="1"/>
  <c r="L22" i="40"/>
  <c r="I22" i="40"/>
  <c r="F22" i="40"/>
  <c r="M21" i="40"/>
  <c r="L21" i="40"/>
  <c r="I21" i="40"/>
  <c r="F21" i="40"/>
  <c r="M20" i="40"/>
  <c r="L20" i="40"/>
  <c r="I20" i="40"/>
  <c r="F20" i="40"/>
  <c r="M19" i="40"/>
  <c r="L19" i="40"/>
  <c r="I19" i="40"/>
  <c r="F19" i="40"/>
  <c r="M17" i="40"/>
  <c r="L17" i="40"/>
  <c r="I17" i="40"/>
  <c r="F17" i="40"/>
  <c r="M16" i="40"/>
  <c r="L16" i="40"/>
  <c r="I16" i="40"/>
  <c r="M15" i="40"/>
  <c r="L15" i="40"/>
  <c r="I15" i="40"/>
  <c r="F15" i="40"/>
  <c r="M72" i="39"/>
  <c r="L72" i="39"/>
  <c r="I72" i="39"/>
  <c r="F72" i="39"/>
  <c r="M71" i="39"/>
  <c r="L71" i="39"/>
  <c r="I71" i="39"/>
  <c r="F71" i="39"/>
  <c r="M70" i="39"/>
  <c r="C70" i="39" s="1"/>
  <c r="L70" i="39"/>
  <c r="I70" i="39"/>
  <c r="F70" i="39"/>
  <c r="M69" i="39"/>
  <c r="L69" i="39"/>
  <c r="M68" i="39"/>
  <c r="L68" i="39"/>
  <c r="M67" i="39"/>
  <c r="L67" i="39"/>
  <c r="M66" i="39"/>
  <c r="L66" i="39"/>
  <c r="M65" i="39"/>
  <c r="L65" i="39"/>
  <c r="M64" i="39"/>
  <c r="L64" i="39"/>
  <c r="M62" i="39"/>
  <c r="L62" i="39"/>
  <c r="I62" i="39"/>
  <c r="F62" i="39"/>
  <c r="M61" i="39"/>
  <c r="L61" i="39"/>
  <c r="I61" i="39"/>
  <c r="F61" i="39"/>
  <c r="M60" i="39"/>
  <c r="C60" i="39" s="1"/>
  <c r="L60" i="39"/>
  <c r="M57" i="39"/>
  <c r="L57" i="39"/>
  <c r="I57" i="39"/>
  <c r="F57" i="39"/>
  <c r="M56" i="39"/>
  <c r="L56" i="39"/>
  <c r="I56" i="39"/>
  <c r="F56" i="39"/>
  <c r="M55" i="39"/>
  <c r="C55" i="39" s="1"/>
  <c r="L55" i="39"/>
  <c r="I55" i="39"/>
  <c r="F55" i="39"/>
  <c r="M54" i="39"/>
  <c r="L54" i="39"/>
  <c r="M53" i="39"/>
  <c r="L53" i="39"/>
  <c r="M52" i="39"/>
  <c r="L52" i="39"/>
  <c r="M51" i="39"/>
  <c r="L51" i="39"/>
  <c r="M50" i="39"/>
  <c r="L50" i="39"/>
  <c r="M49" i="39"/>
  <c r="L49" i="39"/>
  <c r="M47" i="39"/>
  <c r="L47" i="39"/>
  <c r="I47" i="39"/>
  <c r="F47" i="39"/>
  <c r="M46" i="39"/>
  <c r="L46" i="39"/>
  <c r="I46" i="39"/>
  <c r="F46" i="39"/>
  <c r="M45" i="39"/>
  <c r="C45" i="39" s="1"/>
  <c r="L45" i="39"/>
  <c r="M42" i="39"/>
  <c r="L42" i="39"/>
  <c r="I42" i="39"/>
  <c r="F42" i="39"/>
  <c r="M41" i="39"/>
  <c r="L41" i="39"/>
  <c r="I41" i="39"/>
  <c r="F41" i="39"/>
  <c r="M40" i="39"/>
  <c r="C40" i="39" s="1"/>
  <c r="L40" i="39"/>
  <c r="I40" i="39"/>
  <c r="F40" i="39"/>
  <c r="M39" i="39"/>
  <c r="L39" i="39"/>
  <c r="I39" i="39"/>
  <c r="F39" i="39"/>
  <c r="M38" i="39"/>
  <c r="L38" i="39"/>
  <c r="I38" i="39"/>
  <c r="F38" i="39"/>
  <c r="M37" i="39"/>
  <c r="L37" i="39"/>
  <c r="I37" i="39"/>
  <c r="F37" i="39"/>
  <c r="M36" i="39"/>
  <c r="L36" i="39"/>
  <c r="I36" i="39"/>
  <c r="F36" i="39"/>
  <c r="M35" i="39"/>
  <c r="L35" i="39"/>
  <c r="I35" i="39"/>
  <c r="F35" i="39"/>
  <c r="M34" i="39"/>
  <c r="C34" i="39" s="1"/>
  <c r="L34" i="39"/>
  <c r="I34" i="39"/>
  <c r="F34" i="39"/>
  <c r="M32" i="39"/>
  <c r="L32" i="39"/>
  <c r="I32" i="39"/>
  <c r="F32" i="39"/>
  <c r="M31" i="39"/>
  <c r="L31" i="39"/>
  <c r="I31" i="39"/>
  <c r="F31" i="39"/>
  <c r="M30" i="39"/>
  <c r="C30" i="39" s="1"/>
  <c r="L30" i="39"/>
  <c r="I30" i="39"/>
  <c r="M27" i="39"/>
  <c r="L27" i="39"/>
  <c r="I27" i="39"/>
  <c r="F27" i="39"/>
  <c r="M26" i="39"/>
  <c r="L26" i="39"/>
  <c r="I26" i="39"/>
  <c r="F26" i="39"/>
  <c r="M25" i="39"/>
  <c r="L25" i="39"/>
  <c r="I25" i="39"/>
  <c r="F25" i="39"/>
  <c r="M24" i="39"/>
  <c r="L24" i="39"/>
  <c r="I24" i="39"/>
  <c r="F24" i="39"/>
  <c r="M23" i="39"/>
  <c r="L23" i="39"/>
  <c r="I23" i="39"/>
  <c r="F23" i="39"/>
  <c r="M22" i="39"/>
  <c r="C22" i="39" s="1"/>
  <c r="L22" i="39"/>
  <c r="I22" i="39"/>
  <c r="F22" i="39"/>
  <c r="M21" i="39"/>
  <c r="L21" i="39"/>
  <c r="I21" i="39"/>
  <c r="F21" i="39"/>
  <c r="M20" i="39"/>
  <c r="L20" i="39"/>
  <c r="I20" i="39"/>
  <c r="F20" i="39"/>
  <c r="M19" i="39"/>
  <c r="L19" i="39"/>
  <c r="I19" i="39"/>
  <c r="F19" i="39"/>
  <c r="M17" i="39"/>
  <c r="L17" i="39"/>
  <c r="I17" i="39"/>
  <c r="F17" i="39"/>
  <c r="M16" i="39"/>
  <c r="L16" i="39"/>
  <c r="I16" i="39"/>
  <c r="F16" i="39"/>
  <c r="M15" i="39"/>
  <c r="C15" i="39" s="1"/>
  <c r="L15" i="39"/>
  <c r="I15" i="39"/>
  <c r="F15" i="39"/>
  <c r="C25" i="39" l="1"/>
  <c r="C15" i="40"/>
  <c r="H9" i="40"/>
  <c r="C67" i="39"/>
  <c r="C34" i="40"/>
  <c r="F22" i="1"/>
  <c r="C58" i="40"/>
  <c r="K7" i="40" s="1"/>
  <c r="C37" i="40"/>
  <c r="C43" i="40" s="1"/>
  <c r="H7" i="40" s="1"/>
  <c r="C19" i="40"/>
  <c r="C28" i="40" s="1"/>
  <c r="C64" i="39"/>
  <c r="C49" i="39"/>
  <c r="C52" i="39"/>
  <c r="C37" i="39"/>
  <c r="H9" i="39" s="1"/>
  <c r="S9" i="39" s="1"/>
  <c r="K8" i="39"/>
  <c r="H8" i="39"/>
  <c r="E8" i="39"/>
  <c r="R8" i="39" s="1"/>
  <c r="K9" i="40"/>
  <c r="B89" i="41" s="1"/>
  <c r="N8" i="39"/>
  <c r="D89" i="41"/>
  <c r="E9" i="40"/>
  <c r="B86" i="41" s="1"/>
  <c r="E9" i="39" l="1"/>
  <c r="C73" i="39"/>
  <c r="D67" i="41"/>
  <c r="C58" i="39"/>
  <c r="D64" i="41"/>
  <c r="S8" i="39"/>
  <c r="B100" i="41"/>
  <c r="B67" i="41"/>
  <c r="T8" i="39"/>
  <c r="B64" i="41"/>
  <c r="D100" i="41"/>
  <c r="D75" i="41"/>
  <c r="D97" i="41"/>
  <c r="D86" i="41"/>
  <c r="C28" i="39"/>
  <c r="D22" i="1"/>
  <c r="D24" i="1" s="1"/>
  <c r="E22" i="1"/>
  <c r="N9" i="39"/>
  <c r="K9" i="39"/>
  <c r="T9" i="39" s="1"/>
  <c r="C43" i="39"/>
  <c r="Q9" i="40"/>
  <c r="B92" i="41" s="1"/>
  <c r="C74" i="40"/>
  <c r="E7" i="40"/>
  <c r="H7" i="39"/>
  <c r="S7" i="39" s="1"/>
  <c r="Q8" i="39"/>
  <c r="B70" i="41" s="1"/>
  <c r="B75" i="41" l="1"/>
  <c r="R9" i="39"/>
  <c r="E7" i="39"/>
  <c r="R7" i="39" s="1"/>
  <c r="C17" i="1"/>
  <c r="B97" i="41"/>
  <c r="D78" i="41"/>
  <c r="B78" i="41"/>
  <c r="C22" i="1"/>
  <c r="N7" i="39"/>
  <c r="Q9" i="39"/>
  <c r="K7" i="39"/>
  <c r="T7" i="39" s="1"/>
  <c r="D17" i="1"/>
  <c r="D29" i="1" s="1"/>
  <c r="Q7" i="40"/>
  <c r="B81" i="41" l="1"/>
  <c r="U9" i="39"/>
  <c r="C18" i="1"/>
  <c r="F17" i="1"/>
  <c r="B103" i="41"/>
  <c r="Q7" i="39"/>
  <c r="G22" i="1"/>
  <c r="E17" i="1"/>
  <c r="I69" i="34"/>
  <c r="F69" i="34"/>
  <c r="I68" i="34"/>
  <c r="F68" i="34"/>
  <c r="I67" i="34"/>
  <c r="F67" i="34"/>
  <c r="I66" i="34"/>
  <c r="F66" i="34"/>
  <c r="I65" i="34"/>
  <c r="F65" i="34"/>
  <c r="I62" i="34"/>
  <c r="F62" i="34"/>
  <c r="I61" i="34"/>
  <c r="F61" i="34"/>
  <c r="I60" i="34"/>
  <c r="F60" i="34"/>
  <c r="I47" i="34"/>
  <c r="F47" i="34"/>
  <c r="I46" i="34"/>
  <c r="F46" i="34"/>
  <c r="I45" i="34"/>
  <c r="F45" i="34"/>
  <c r="F15" i="34"/>
  <c r="F16" i="34"/>
  <c r="G17" i="1" l="1"/>
  <c r="H18" i="1" s="1"/>
  <c r="U7" i="39"/>
  <c r="L65" i="34"/>
  <c r="M65" i="34"/>
  <c r="F50" i="34"/>
  <c r="I50" i="34"/>
  <c r="L50" i="34"/>
  <c r="M50" i="34"/>
  <c r="C33" i="6"/>
  <c r="C34" i="21"/>
  <c r="F35" i="34"/>
  <c r="L35" i="34"/>
  <c r="M35" i="34"/>
  <c r="C19" i="1"/>
  <c r="C18" i="6"/>
  <c r="C21" i="6" s="1"/>
  <c r="C27" i="6" s="1"/>
  <c r="C19" i="21"/>
  <c r="C22" i="21"/>
  <c r="F20" i="34"/>
  <c r="I20" i="34"/>
  <c r="L20" i="34"/>
  <c r="M20" i="34"/>
  <c r="E10" i="1" l="1"/>
  <c r="K8" i="40" s="1"/>
  <c r="H8" i="40"/>
  <c r="C10" i="1"/>
  <c r="E8" i="40" l="1"/>
  <c r="C29" i="1"/>
  <c r="G7" i="21"/>
  <c r="B23" i="41" s="1"/>
  <c r="B23" i="1" l="1"/>
  <c r="M62" i="34"/>
  <c r="L62" i="34"/>
  <c r="M61" i="34"/>
  <c r="L61" i="34"/>
  <c r="M60" i="34"/>
  <c r="L60" i="34"/>
  <c r="M47" i="34"/>
  <c r="L47" i="34"/>
  <c r="M46" i="34"/>
  <c r="L46" i="34"/>
  <c r="M45" i="34"/>
  <c r="L45" i="34"/>
  <c r="M32" i="34"/>
  <c r="L32" i="34"/>
  <c r="I32" i="34"/>
  <c r="F32" i="34"/>
  <c r="M31" i="34"/>
  <c r="L31" i="34"/>
  <c r="I31" i="34"/>
  <c r="F31" i="34"/>
  <c r="M30" i="34"/>
  <c r="L30" i="34"/>
  <c r="I30" i="34"/>
  <c r="F30" i="34"/>
  <c r="I15" i="34"/>
  <c r="L15" i="34"/>
  <c r="I16" i="34"/>
  <c r="L16" i="34"/>
  <c r="F17" i="34"/>
  <c r="I17" i="34"/>
  <c r="L17" i="34"/>
  <c r="M17" i="34"/>
  <c r="C30" i="34" l="1"/>
  <c r="H8" i="34" s="1"/>
  <c r="D6" i="41" s="1"/>
  <c r="C45" i="34"/>
  <c r="K8" i="34" s="1"/>
  <c r="B9" i="41" s="1"/>
  <c r="C60" i="34"/>
  <c r="N8" i="34" s="1"/>
  <c r="D9" i="41" s="1"/>
  <c r="E9" i="21" l="1"/>
  <c r="M36" i="34"/>
  <c r="L36" i="34"/>
  <c r="F36" i="34"/>
  <c r="M51" i="34"/>
  <c r="L51" i="34"/>
  <c r="I51" i="34"/>
  <c r="F51" i="34"/>
  <c r="M64" i="34"/>
  <c r="L64" i="34"/>
  <c r="M69" i="34"/>
  <c r="L69" i="34"/>
  <c r="M68" i="34"/>
  <c r="L68" i="34"/>
  <c r="M67" i="34"/>
  <c r="L67" i="34"/>
  <c r="M54" i="34"/>
  <c r="L54" i="34"/>
  <c r="I54" i="34"/>
  <c r="F54" i="34"/>
  <c r="M53" i="34"/>
  <c r="L53" i="34"/>
  <c r="I53" i="34"/>
  <c r="F53" i="34"/>
  <c r="M52" i="34"/>
  <c r="L52" i="34"/>
  <c r="I52" i="34"/>
  <c r="F52" i="34"/>
  <c r="M39" i="34"/>
  <c r="L39" i="34"/>
  <c r="M38" i="34"/>
  <c r="L38" i="34"/>
  <c r="M37" i="34"/>
  <c r="L37" i="34"/>
  <c r="M24" i="34"/>
  <c r="L24" i="34"/>
  <c r="I24" i="34"/>
  <c r="F24" i="34"/>
  <c r="M23" i="34"/>
  <c r="L23" i="34"/>
  <c r="I23" i="34"/>
  <c r="F23" i="34"/>
  <c r="M22" i="34"/>
  <c r="L22" i="34"/>
  <c r="I22" i="34"/>
  <c r="F22" i="34"/>
  <c r="C9" i="21"/>
  <c r="D9" i="21"/>
  <c r="F9" i="21"/>
  <c r="C12" i="21"/>
  <c r="D12" i="21"/>
  <c r="E12" i="21"/>
  <c r="F12" i="21"/>
  <c r="C22" i="34" l="1"/>
  <c r="C67" i="34"/>
  <c r="C52" i="34"/>
  <c r="C37" i="34"/>
  <c r="D17" i="21"/>
  <c r="D18" i="21" s="1"/>
  <c r="C17" i="21"/>
  <c r="C18" i="21" s="1"/>
  <c r="L72" i="34" l="1"/>
  <c r="M72" i="34" l="1"/>
  <c r="I72" i="34"/>
  <c r="F72" i="34"/>
  <c r="I71" i="34"/>
  <c r="F71" i="34"/>
  <c r="I70" i="34"/>
  <c r="F70" i="34"/>
  <c r="I57" i="34"/>
  <c r="I56" i="34"/>
  <c r="I55" i="34"/>
  <c r="I41" i="34"/>
  <c r="F41" i="34"/>
  <c r="I40" i="34"/>
  <c r="F40" i="34"/>
  <c r="C11" i="1" l="1"/>
  <c r="C12" i="1" s="1"/>
  <c r="C13" i="1" l="1"/>
  <c r="E17" i="21"/>
  <c r="E18" i="21" s="1"/>
  <c r="F11" i="1"/>
  <c r="F10" i="1"/>
  <c r="N8" i="40" s="1"/>
  <c r="F12" i="1" l="1"/>
  <c r="F13" i="1" s="1"/>
  <c r="D11" i="1"/>
  <c r="D12" i="1" s="1"/>
  <c r="D13" i="1" s="1"/>
  <c r="M49" i="34" l="1"/>
  <c r="C49" i="34" s="1"/>
  <c r="L49" i="34"/>
  <c r="G11" i="21"/>
  <c r="B56" i="41" s="1"/>
  <c r="G10" i="21"/>
  <c r="B45" i="41" s="1"/>
  <c r="G8" i="21"/>
  <c r="H23" i="1"/>
  <c r="G9" i="21" l="1"/>
  <c r="G13" i="21" s="1"/>
  <c r="B34" i="41"/>
  <c r="G12" i="21"/>
  <c r="C24" i="1" l="1"/>
  <c r="F21" i="6"/>
  <c r="G10" i="1" l="1"/>
  <c r="Q8" i="40" s="1"/>
  <c r="M19" i="34" l="1"/>
  <c r="M21" i="34"/>
  <c r="M25" i="34"/>
  <c r="M26" i="34"/>
  <c r="M27" i="34"/>
  <c r="M34" i="34"/>
  <c r="C34" i="34" s="1"/>
  <c r="M40" i="34"/>
  <c r="M41" i="34"/>
  <c r="M42" i="34"/>
  <c r="M55" i="34"/>
  <c r="M56" i="34"/>
  <c r="M57" i="34"/>
  <c r="M66" i="34"/>
  <c r="C64" i="34" s="1"/>
  <c r="M70" i="34"/>
  <c r="M71" i="34"/>
  <c r="L19" i="34"/>
  <c r="L21" i="34"/>
  <c r="L25" i="34"/>
  <c r="L26" i="34"/>
  <c r="L27" i="34"/>
  <c r="L34" i="34"/>
  <c r="L40" i="34"/>
  <c r="L41" i="34"/>
  <c r="L42" i="34"/>
  <c r="L55" i="34"/>
  <c r="L56" i="34"/>
  <c r="L57" i="34"/>
  <c r="L66" i="34"/>
  <c r="L70" i="34"/>
  <c r="L71" i="34"/>
  <c r="I19" i="34"/>
  <c r="I21" i="34"/>
  <c r="I25" i="34"/>
  <c r="I26" i="34"/>
  <c r="I27" i="34"/>
  <c r="I42" i="34"/>
  <c r="F19" i="34"/>
  <c r="F21" i="34"/>
  <c r="F25" i="34"/>
  <c r="F26" i="34"/>
  <c r="F27" i="34"/>
  <c r="F42" i="34"/>
  <c r="F55" i="34"/>
  <c r="F56" i="34"/>
  <c r="F57" i="34"/>
  <c r="C19" i="34" l="1"/>
  <c r="C25" i="34"/>
  <c r="C70" i="34"/>
  <c r="C40" i="34"/>
  <c r="H9" i="34" s="1"/>
  <c r="C55" i="34"/>
  <c r="E24" i="1"/>
  <c r="F24" i="1"/>
  <c r="E11" i="1"/>
  <c r="J18" i="1"/>
  <c r="F17" i="21"/>
  <c r="F18" i="21" s="1"/>
  <c r="K9" i="34" l="1"/>
  <c r="C58" i="34"/>
  <c r="K7" i="34" s="1"/>
  <c r="E9" i="34"/>
  <c r="C43" i="34"/>
  <c r="H7" i="34" s="1"/>
  <c r="C73" i="34"/>
  <c r="N7" i="34" s="1"/>
  <c r="N9" i="34"/>
  <c r="G11" i="1"/>
  <c r="E12" i="1"/>
  <c r="E13" i="1" s="1"/>
  <c r="G24" i="1"/>
  <c r="C25" i="1"/>
  <c r="F29" i="1"/>
  <c r="F34" i="1" s="1"/>
  <c r="F26" i="6"/>
  <c r="G17" i="21"/>
  <c r="G18" i="21" s="1"/>
  <c r="Q9" i="34" l="1"/>
  <c r="G12" i="1"/>
  <c r="G13" i="1" s="1"/>
  <c r="B22" i="1"/>
  <c r="H22" i="1" s="1"/>
  <c r="D34" i="1" l="1"/>
  <c r="C30" i="1"/>
  <c r="C34" i="1" l="1"/>
  <c r="C35" i="1" s="1"/>
  <c r="E29" i="1"/>
  <c r="E34" i="1" s="1"/>
  <c r="G29" i="1" l="1"/>
  <c r="G34" i="1"/>
  <c r="I18" i="1"/>
  <c r="M15" i="34"/>
  <c r="M16" i="34"/>
  <c r="E8" i="34" l="1"/>
  <c r="Q8" i="34" l="1"/>
  <c r="B12" i="41" s="1"/>
  <c r="B6" i="41"/>
  <c r="C28" i="34"/>
  <c r="E7" i="34" s="1"/>
  <c r="Q7" i="34" s="1"/>
  <c r="R7" i="34" s="1"/>
  <c r="C74" i="34" l="1"/>
</calcChain>
</file>

<file path=xl/sharedStrings.xml><?xml version="1.0" encoding="utf-8"?>
<sst xmlns="http://schemas.openxmlformats.org/spreadsheetml/2006/main" count="274" uniqueCount="155">
  <si>
    <r>
      <rPr>
        <sz val="10"/>
        <color theme="1"/>
        <rFont val="游ゴシック Light"/>
        <family val="3"/>
        <charset val="128"/>
        <scheme val="major"/>
      </rPr>
      <t>様式4</t>
    </r>
    <r>
      <rPr>
        <b/>
        <sz val="12"/>
        <color theme="1"/>
        <rFont val="游ゴシック Light"/>
        <family val="3"/>
        <charset val="128"/>
        <scheme val="major"/>
      </rPr>
      <t xml:space="preserve">
新型コロナウイルス対応緊急支援助成</t>
    </r>
    <r>
      <rPr>
        <b/>
        <sz val="14"/>
        <color theme="1"/>
        <rFont val="游ゴシック Light"/>
        <family val="3"/>
        <charset val="128"/>
        <scheme val="major"/>
      </rPr>
      <t xml:space="preserve">
資金計画書                                   </t>
    </r>
    <rPh sb="13" eb="15">
      <t>タイオウ</t>
    </rPh>
    <rPh sb="22" eb="24">
      <t>シキン</t>
    </rPh>
    <rPh sb="24" eb="27">
      <t>ケイカクショ</t>
    </rPh>
    <phoneticPr fontId="3"/>
  </si>
  <si>
    <t>① 調達の内訳</t>
    <phoneticPr fontId="3"/>
  </si>
  <si>
    <t>申請事業名：</t>
    <rPh sb="0" eb="2">
      <t>シンセイ</t>
    </rPh>
    <rPh sb="2" eb="4">
      <t>ジギョウ</t>
    </rPh>
    <rPh sb="4" eb="5">
      <t>メイ</t>
    </rPh>
    <phoneticPr fontId="3"/>
  </si>
  <si>
    <t>申請団体名：</t>
    <rPh sb="0" eb="2">
      <t>シンセイ</t>
    </rPh>
    <rPh sb="2" eb="4">
      <t>ダンタイ</t>
    </rPh>
    <rPh sb="4" eb="5">
      <t>メイ</t>
    </rPh>
    <phoneticPr fontId="3"/>
  </si>
  <si>
    <t xml:space="preserve"> 202〇年〇月～202〇年〇月       </t>
    <phoneticPr fontId="3"/>
  </si>
  <si>
    <t>※黄色のセルは自動計算されるので記入不要です。</t>
    <rPh sb="1" eb="3">
      <t>キイロ</t>
    </rPh>
    <phoneticPr fontId="3"/>
  </si>
  <si>
    <t>1. 事業費の調達（自己資金・民間資金が確保できなくても、申請できます）</t>
    <rPh sb="3" eb="6">
      <t>ジギョウヒ</t>
    </rPh>
    <rPh sb="7" eb="9">
      <t>チョウタツ</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</si>
  <si>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</si>
  <si>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</si>
  <si>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</si>
  <si>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</si>
  <si>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</si>
  <si>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</si>
  <si>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phoneticPr fontId="3"/>
  </si>
  <si>
    <t>合計（A+B)</t>
    <phoneticPr fontId="3"/>
  </si>
  <si>
    <t>補助率 (A/(A+B)%)</t>
    <rPh sb="0" eb="2">
      <t>ホジョ</t>
    </rPh>
    <rPh sb="2" eb="3">
      <t>リツ</t>
    </rPh>
    <phoneticPr fontId="9"/>
  </si>
  <si>
    <t>2. 別枠C.　プログラム・オフィサー関連経費　</t>
    <rPh sb="3" eb="5">
      <t>ベツワク</t>
    </rPh>
    <rPh sb="19" eb="21">
      <t>カンレン</t>
    </rPh>
    <rPh sb="21" eb="22">
      <t>ケイ</t>
    </rPh>
    <rPh sb="22" eb="23">
      <t>ヒ</t>
    </rPh>
    <phoneticPr fontId="3"/>
  </si>
  <si>
    <t>2020年度</t>
    <phoneticPr fontId="3"/>
  </si>
  <si>
    <t>2021年度</t>
    <phoneticPr fontId="3"/>
  </si>
  <si>
    <t>ERROR CHECK</t>
    <phoneticPr fontId="3"/>
  </si>
  <si>
    <t>プログラム・オフィサー関連経費　</t>
    <phoneticPr fontId="9"/>
  </si>
  <si>
    <t>3. 別枠D.　評価関連経費</t>
    <rPh sb="3" eb="5">
      <t>ベツワク</t>
    </rPh>
    <rPh sb="8" eb="10">
      <t>ヒョウカ</t>
    </rPh>
    <rPh sb="10" eb="12">
      <t>カンレン</t>
    </rPh>
    <rPh sb="12" eb="14">
      <t>ケイヒ</t>
    </rPh>
    <phoneticPr fontId="3"/>
  </si>
  <si>
    <t>%</t>
    <phoneticPr fontId="3"/>
  </si>
  <si>
    <t>資金分配団体用</t>
    <rPh sb="0" eb="2">
      <t>シキン</t>
    </rPh>
    <rPh sb="2" eb="4">
      <t>ブンパイ</t>
    </rPh>
    <rPh sb="4" eb="6">
      <t>ダンタイ</t>
    </rPh>
    <rPh sb="6" eb="7">
      <t>ヨウ</t>
    </rPh>
    <phoneticPr fontId="9"/>
  </si>
  <si>
    <t>実行団体用</t>
    <rPh sb="0" eb="2">
      <t>ジッコウ</t>
    </rPh>
    <rPh sb="2" eb="4">
      <t>ダンタイ</t>
    </rPh>
    <rPh sb="4" eb="5">
      <t>ヨウ</t>
    </rPh>
    <phoneticPr fontId="3"/>
  </si>
  <si>
    <t>合計</t>
    <rPh sb="0" eb="2">
      <t>ゴウケイ</t>
    </rPh>
    <phoneticPr fontId="3"/>
  </si>
  <si>
    <t>4. 助成金の合計</t>
    <rPh sb="3" eb="6">
      <t>ジョセイキン</t>
    </rPh>
    <rPh sb="7" eb="9">
      <t>ゴウケイ</t>
    </rPh>
    <phoneticPr fontId="3"/>
  </si>
  <si>
    <r>
      <t>合計（A+C+</t>
    </r>
    <r>
      <rPr>
        <strike/>
        <sz val="10"/>
        <rFont val="游ゴシック Light"/>
        <family val="3"/>
        <charset val="128"/>
        <scheme val="major"/>
      </rPr>
      <t>D</t>
    </r>
    <r>
      <rPr>
        <sz val="10"/>
        <rFont val="游ゴシック Light"/>
        <family val="3"/>
        <charset val="128"/>
        <scheme val="major"/>
      </rPr>
      <t>)</t>
    </r>
    <rPh sb="0" eb="2">
      <t>ゴウケイ</t>
    </rPh>
    <phoneticPr fontId="9"/>
  </si>
  <si>
    <t>5.総事業費</t>
    <rPh sb="2" eb="6">
      <t>ソウジギョウヒ</t>
    </rPh>
    <phoneticPr fontId="3"/>
  </si>
  <si>
    <r>
      <t>合計（A+Ｂ＋C+</t>
    </r>
    <r>
      <rPr>
        <strike/>
        <sz val="11"/>
        <color theme="1"/>
        <rFont val="游ゴシック Light"/>
        <family val="3"/>
        <charset val="128"/>
        <scheme val="major"/>
      </rPr>
      <t>D</t>
    </r>
    <r>
      <rPr>
        <sz val="11"/>
        <color theme="1"/>
        <rFont val="游ゴシック Light"/>
        <family val="3"/>
        <charset val="128"/>
        <scheme val="major"/>
      </rPr>
      <t>)</t>
    </r>
    <rPh sb="0" eb="2">
      <t>ゴウケイ</t>
    </rPh>
    <phoneticPr fontId="3"/>
  </si>
  <si>
    <t>② 自己資金・民間資金（①調達の内訳のB）の明細　</t>
    <rPh sb="2" eb="4">
      <t>ジコ</t>
    </rPh>
    <rPh sb="4" eb="6">
      <t>シキン</t>
    </rPh>
    <rPh sb="7" eb="9">
      <t>ミンカン</t>
    </rPh>
    <rPh sb="9" eb="11">
      <t>シキン</t>
    </rPh>
    <rPh sb="13" eb="15">
      <t>チョウタツ</t>
    </rPh>
    <rPh sb="16" eb="18">
      <t>ウチワケ</t>
    </rPh>
    <rPh sb="22" eb="24">
      <t>メイサイ</t>
    </rPh>
    <phoneticPr fontId="9"/>
  </si>
  <si>
    <r>
      <t xml:space="preserve">自己資本・民間資金の確保ができなくても申請できます。
自己資金・民間資金を確保できる場合に限り入力をお願いします。
</t>
    </r>
    <r>
      <rPr>
        <b/>
        <sz val="12"/>
        <rFont val="游ゴシック"/>
        <family val="3"/>
        <charset val="128"/>
        <scheme val="minor"/>
      </rPr>
      <t>（実施予定の事業の全体像を把握させていただくためのものです）</t>
    </r>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</si>
  <si>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</si>
  <si>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</si>
  <si>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</si>
  <si>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</si>
  <si>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</si>
  <si>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</si>
  <si>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</si>
  <si>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</si>
  <si>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</si>
  <si>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③事業費（①調達の内訳のA+B）の明細</t>
    <phoneticPr fontId="3"/>
  </si>
  <si>
    <t>※2020年度、2021年度を記入してください。</t>
    <phoneticPr fontId="3"/>
  </si>
  <si>
    <t>(1) 事業費の支出明細</t>
    <rPh sb="4" eb="7">
      <t>ジギョウヒ</t>
    </rPh>
    <rPh sb="8" eb="10">
      <t>シシュツ</t>
    </rPh>
    <rPh sb="10" eb="12">
      <t>メイサイ</t>
    </rPh>
    <phoneticPr fontId="3"/>
  </si>
  <si>
    <t>A. 助成金</t>
    <rPh sb="3" eb="6">
      <t>ジョセイキン</t>
    </rPh>
    <phoneticPr fontId="3"/>
  </si>
  <si>
    <t>実行団体への助成に充当される費用</t>
    <rPh sb="0" eb="2">
      <t>ジッコウ</t>
    </rPh>
    <rPh sb="2" eb="4">
      <t>ダンタイ</t>
    </rPh>
    <rPh sb="6" eb="8">
      <t>ジョセイ</t>
    </rPh>
    <rPh sb="9" eb="11">
      <t>ジュウトウ</t>
    </rPh>
    <rPh sb="14" eb="16">
      <t>ヒヨウ</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</si>
  <si>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</si>
  <si>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</si>
  <si>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</si>
  <si>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(2) 実行団体への助成に充当される費用の年度別概算</t>
    <rPh sb="4" eb="6">
      <t>ジッコウ</t>
    </rPh>
    <rPh sb="6" eb="8">
      <t>ダンタイ</t>
    </rPh>
    <rPh sb="10" eb="12">
      <t>ジョセイ</t>
    </rPh>
    <rPh sb="13" eb="15">
      <t>ジュウトウ</t>
    </rPh>
    <rPh sb="18" eb="20">
      <t>ヒヨウ</t>
    </rPh>
    <rPh sb="21" eb="23">
      <t>ネンド</t>
    </rPh>
    <rPh sb="23" eb="24">
      <t>ベツ</t>
    </rPh>
    <rPh sb="24" eb="26">
      <t>ガイサン</t>
    </rPh>
    <phoneticPr fontId="3"/>
  </si>
  <si>
    <t>事業費に占める割合</t>
    <rPh sb="0" eb="3">
      <t>ジギョウヒ</t>
    </rPh>
    <rPh sb="4" eb="5">
      <t>シ</t>
    </rPh>
    <rPh sb="7" eb="9">
      <t>ワリアイ</t>
    </rPh>
    <phoneticPr fontId="3"/>
  </si>
  <si>
    <t>④管理的経費の明細</t>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</si>
  <si>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</si>
  <si>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</si>
  <si>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　うち、人件費</t>
    <rPh sb="4" eb="7">
      <t>ジンケンヒ</t>
    </rPh>
    <phoneticPr fontId="3"/>
  </si>
  <si>
    <t>　うち、その他</t>
    <rPh sb="6" eb="7">
      <t>ホカ</t>
    </rPh>
    <phoneticPr fontId="3"/>
  </si>
  <si>
    <t>(2)管理的経費の内訳</t>
    <rPh sb="3" eb="6">
      <t>カンリテキ</t>
    </rPh>
    <rPh sb="6" eb="8">
      <t>ケイヒ</t>
    </rPh>
    <rPh sb="9" eb="11">
      <t>ウチワケ</t>
    </rPh>
    <phoneticPr fontId="3"/>
  </si>
  <si>
    <t>会計科目</t>
    <rPh sb="0" eb="2">
      <t>カイケイ</t>
    </rPh>
    <rPh sb="2" eb="4">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</si>
  <si>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</si>
  <si>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</si>
  <si>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</si>
  <si>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</si>
  <si>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</si>
  <si>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</si>
  <si>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</si>
  <si>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</si>
  <si>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</si>
  <si>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按分根拠・備考</t>
    <rPh sb="0" eb="2">
      <t>アンブン</t>
    </rPh>
    <rPh sb="2" eb="4">
      <t>コンキョ</t>
    </rPh>
    <rPh sb="5" eb="7">
      <t>ビコウ</t>
    </rPh>
    <phoneticPr fontId="9"/>
  </si>
  <si>
    <t>人件費</t>
    <rPh sb="0" eb="3">
      <t>ジンケンヒ</t>
    </rPh>
    <phoneticPr fontId="3"/>
  </si>
  <si>
    <t>その他</t>
    <rPh sb="2" eb="3">
      <t>タ</t>
    </rPh>
    <phoneticPr fontId="3"/>
  </si>
  <si>
    <t xml:space="preserve">  合計</t>
    <rPh sb="2" eb="4">
      <t>ゴウケイ</t>
    </rPh>
    <phoneticPr fontId="3"/>
  </si>
  <si>
    <t>⑤ プログラム・オフィサー関連経費（①調達の内訳のC）の支出明細</t>
    <phoneticPr fontId="3"/>
  </si>
  <si>
    <t>プログラム・オフィサー経費については、活動経費が助成の対象です。1年間の助成期間で３００万円が上限です。</t>
    <phoneticPr fontId="3"/>
  </si>
  <si>
    <t>(1) プログラム・オフィサー関連経費の年度別概算</t>
    <phoneticPr fontId="3"/>
  </si>
  <si>
    <t>プログラム・オフィサー関連経費</t>
    <phoneticPr fontId="3"/>
  </si>
  <si>
    <t>　　うちプログラム・オフィサーの人件費</t>
    <rPh sb="16" eb="19">
      <t>ジンケンヒ</t>
    </rPh>
    <phoneticPr fontId="3"/>
  </si>
  <si>
    <t>　　うちその他の活動費</t>
    <rPh sb="6" eb="7">
      <t>タ</t>
    </rPh>
    <rPh sb="8" eb="10">
      <t>カツドウ</t>
    </rPh>
    <rPh sb="10" eb="11">
      <t>ヒ</t>
    </rPh>
    <phoneticPr fontId="3"/>
  </si>
  <si>
    <t>(2) プログラム・オフィサー関連経費の内訳</t>
    <rPh sb="15" eb="17">
      <t>カンレン</t>
    </rPh>
    <rPh sb="17" eb="19">
      <t>ケイヒ</t>
    </rPh>
    <rPh sb="20" eb="22">
      <t>ウチワケ</t>
    </rPh>
    <phoneticPr fontId="3"/>
  </si>
  <si>
    <t>＝</t>
    <phoneticPr fontId="3"/>
  </si>
  <si>
    <t>その他の活動費</t>
    <rPh sb="2" eb="3">
      <t>タ</t>
    </rPh>
    <rPh sb="4" eb="6">
      <t>カツドウ</t>
    </rPh>
    <rPh sb="6" eb="7">
      <t>ヒ</t>
    </rPh>
    <phoneticPr fontId="3"/>
  </si>
  <si>
    <t>⑥評価関連経費（①調達の内訳のD）の支出明細</t>
    <phoneticPr fontId="3"/>
  </si>
  <si>
    <t>本助成では評価関連経費は対象外となりますので記入しないでください。</t>
    <rPh sb="0" eb="1">
      <t>ホン</t>
    </rPh>
    <rPh sb="1" eb="3">
      <t>ジョセイ</t>
    </rPh>
    <rPh sb="5" eb="11">
      <t>ヒョウカカンレンケイヒ</t>
    </rPh>
    <rPh sb="12" eb="15">
      <t>タイショウガイ</t>
    </rPh>
    <rPh sb="22" eb="24">
      <t>キニュウ</t>
    </rPh>
    <phoneticPr fontId="3"/>
  </si>
  <si>
    <t>(1) 資金分配団体の評価関連経費</t>
    <rPh sb="4" eb="6">
      <t>シキン</t>
    </rPh>
    <rPh sb="6" eb="8">
      <t>ブンパイ</t>
    </rPh>
    <rPh sb="8" eb="10">
      <t>ダンタイ</t>
    </rPh>
    <rPh sb="11" eb="13">
      <t>ヒョウカ</t>
    </rPh>
    <rPh sb="13" eb="15">
      <t>カンレン</t>
    </rPh>
    <rPh sb="15" eb="17">
      <t>ケイヒ</t>
    </rPh>
    <phoneticPr fontId="3"/>
  </si>
  <si>
    <t>資金分配団体の評価関連経費</t>
    <rPh sb="0" eb="2">
      <t>シキン</t>
    </rPh>
    <rPh sb="2" eb="4">
      <t>ブンパイ</t>
    </rPh>
    <rPh sb="4" eb="6">
      <t>ダンタイ</t>
    </rPh>
    <rPh sb="7" eb="9">
      <t>ヒョウカ</t>
    </rPh>
    <rPh sb="9" eb="11">
      <t>カンレン</t>
    </rPh>
    <rPh sb="11" eb="13">
      <t>ケイヒ</t>
    </rPh>
    <phoneticPr fontId="3"/>
  </si>
  <si>
    <t>助成金に占める割合</t>
    <rPh sb="0" eb="2">
      <t>ジョセイ</t>
    </rPh>
    <rPh sb="2" eb="3">
      <t>キン</t>
    </rPh>
    <rPh sb="4" eb="5">
      <t>シ</t>
    </rPh>
    <rPh sb="7" eb="9">
      <t>ワリアイ</t>
    </rPh>
    <phoneticPr fontId="3"/>
  </si>
  <si>
    <t>評価関連経費のうち、外部委託費</t>
    <phoneticPr fontId="3"/>
  </si>
  <si>
    <t>(2) 資金分配団体の評価関連経費の内訳</t>
    <rPh sb="4" eb="6">
      <t>シキン</t>
    </rPh>
    <rPh sb="6" eb="8">
      <t>ブンパイ</t>
    </rPh>
    <rPh sb="8" eb="10">
      <t>ダンタイ</t>
    </rPh>
    <rPh sb="11" eb="13">
      <t>ヒョウカ</t>
    </rPh>
    <rPh sb="13" eb="15">
      <t>カンレン</t>
    </rPh>
    <rPh sb="15" eb="17">
      <t>ケイヒ</t>
    </rPh>
    <rPh sb="18" eb="20">
      <t>ウチワケ</t>
    </rPh>
    <phoneticPr fontId="3"/>
  </si>
  <si>
    <t>外部委託費</t>
    <rPh sb="0" eb="2">
      <t>ガイブ</t>
    </rPh>
    <rPh sb="2" eb="4">
      <t>イタク</t>
    </rPh>
    <rPh sb="4" eb="5">
      <t>ヒ</t>
    </rPh>
    <phoneticPr fontId="3"/>
  </si>
  <si>
    <t>^</t>
    <phoneticPr fontId="3"/>
  </si>
  <si>
    <t>　合計</t>
    <rPh sb="1" eb="3">
      <t>ゴウケイ</t>
    </rPh>
    <phoneticPr fontId="3"/>
  </si>
  <si>
    <t>資金計画</t>
    <rPh sb="0" eb="2">
      <t>シキン</t>
    </rPh>
    <rPh sb="2" eb="4">
      <t>ケイカク</t>
    </rPh>
    <phoneticPr fontId="3"/>
  </si>
  <si>
    <t>※本スライドは休眠預金助成システムの資金計画の画面を再現したものです。内定後、休眠預金助成システムに入力する際にお使いください。
プログラム・オフィサー関連経費の人件費、評価関連経費の表記がありますが、新型コロナウイルス対応緊急支援助成では対象外となりますのでご注意ください。</t>
    <rPh sb="1" eb="2">
      <t>ホン</t>
    </rPh>
    <rPh sb="7" eb="9">
      <t>キュウミン</t>
    </rPh>
    <rPh sb="9" eb="11">
      <t>ヨキン</t>
    </rPh>
    <rPh sb="11" eb="13">
      <t>ジョセイ</t>
    </rPh>
    <rPh sb="18" eb="20">
      <t>シキン</t>
    </rPh>
    <rPh sb="20" eb="22">
      <t>ケイカク</t>
    </rPh>
    <rPh sb="23" eb="25">
      <t>ガメン</t>
    </rPh>
    <rPh sb="26" eb="28">
      <t>サイゲン</t>
    </rPh>
    <rPh sb="50" eb="52">
      <t>ニュウリョク</t>
    </rPh>
    <rPh sb="76" eb="78">
      <t>カンレン</t>
    </rPh>
    <rPh sb="78" eb="80">
      <t>ケイヒ</t>
    </rPh>
    <rPh sb="81" eb="84">
      <t>ジンケンヒ</t>
    </rPh>
    <rPh sb="85" eb="91">
      <t>ヒョウカカンレンケイヒ</t>
    </rPh>
    <rPh sb="92" eb="94">
      <t>ヒョウキ</t>
    </rPh>
    <rPh sb="131" eb="133">
      <t>チュウイ</t>
    </rPh>
    <phoneticPr fontId="3"/>
  </si>
  <si>
    <t>∨事業費/管理的経費/人件費*</t>
    <phoneticPr fontId="3"/>
  </si>
  <si>
    <t>人件費(0年目)*</t>
    <rPh sb="5" eb="6">
      <t>ネン</t>
    </rPh>
    <rPh sb="6" eb="7">
      <t>メ</t>
    </rPh>
    <phoneticPr fontId="3"/>
  </si>
  <si>
    <t>人件費(1年目)*</t>
    <rPh sb="5" eb="6">
      <t>ネン</t>
    </rPh>
    <rPh sb="6" eb="7">
      <t>メ</t>
    </rPh>
    <phoneticPr fontId="3"/>
  </si>
  <si>
    <t>人件費(2年目)*</t>
    <rPh sb="5" eb="6">
      <t>ネン</t>
    </rPh>
    <rPh sb="6" eb="7">
      <t>メ</t>
    </rPh>
    <phoneticPr fontId="3"/>
  </si>
  <si>
    <t>人件費(3年目)*</t>
    <rPh sb="5" eb="6">
      <t>ネン</t>
    </rPh>
    <rPh sb="6" eb="7">
      <t>メ</t>
    </rPh>
    <phoneticPr fontId="3"/>
  </si>
  <si>
    <t>人件費(合算)*</t>
    <phoneticPr fontId="3"/>
  </si>
  <si>
    <t>∨事業費/助成額 (A)/実行団体の助成に充当される費用*</t>
    <phoneticPr fontId="3"/>
  </si>
  <si>
    <t>助成額から実行団体への助成に充当される費用(0年目)*</t>
    <rPh sb="23" eb="24">
      <t>ネン</t>
    </rPh>
    <rPh sb="24" eb="25">
      <t>メ</t>
    </rPh>
    <phoneticPr fontId="3"/>
  </si>
  <si>
    <t>助成額から実行団体への助成に充当される費用(1年目)*</t>
    <rPh sb="23" eb="24">
      <t>ネン</t>
    </rPh>
    <rPh sb="24" eb="25">
      <t>メ</t>
    </rPh>
    <phoneticPr fontId="3"/>
  </si>
  <si>
    <t>助成額から実行団体への助成に充当される費用(2年目)*</t>
    <rPh sb="23" eb="24">
      <t>ネン</t>
    </rPh>
    <rPh sb="24" eb="25">
      <t>メ</t>
    </rPh>
    <phoneticPr fontId="3"/>
  </si>
  <si>
    <t>助成額から実行団体への助成に充当される費用(3年目)*</t>
    <rPh sb="23" eb="24">
      <t>ネン</t>
    </rPh>
    <rPh sb="24" eb="25">
      <t>メ</t>
    </rPh>
    <phoneticPr fontId="3"/>
  </si>
  <si>
    <t>助成額から実行団体への助成に充当される費用(合算)*</t>
    <phoneticPr fontId="3"/>
  </si>
  <si>
    <t>∨事業費/助成額 (A)/管理的経費*</t>
    <phoneticPr fontId="3"/>
  </si>
  <si>
    <t>助成額から管理的経費(0年目)*</t>
    <rPh sb="12" eb="13">
      <t>ネン</t>
    </rPh>
    <rPh sb="13" eb="14">
      <t>メ</t>
    </rPh>
    <phoneticPr fontId="3"/>
  </si>
  <si>
    <t>助成額から管理的経費(1年目)*</t>
    <rPh sb="12" eb="13">
      <t>ネン</t>
    </rPh>
    <rPh sb="13" eb="14">
      <t>メ</t>
    </rPh>
    <phoneticPr fontId="3"/>
  </si>
  <si>
    <t>助成額から管理的経費(2年目)*</t>
    <rPh sb="12" eb="13">
      <t>ネン</t>
    </rPh>
    <rPh sb="13" eb="14">
      <t>メ</t>
    </rPh>
    <phoneticPr fontId="3"/>
  </si>
  <si>
    <t>助成額から管理的経費(3年目)*</t>
    <rPh sb="12" eb="13">
      <t>ネン</t>
    </rPh>
    <rPh sb="13" eb="14">
      <t>メ</t>
    </rPh>
    <phoneticPr fontId="3"/>
  </si>
  <si>
    <t>助成額から管理的経費(合算)*</t>
    <phoneticPr fontId="3"/>
  </si>
  <si>
    <t>∨事業費/自己資金・民間資金 (B)/実行団体の助成に充当される費用*</t>
    <phoneticPr fontId="3"/>
  </si>
  <si>
    <t>自己資金・民間資金から実行団体の助成に充当される費用(0年目)*</t>
    <rPh sb="5" eb="7">
      <t>ミンカン</t>
    </rPh>
    <rPh sb="7" eb="9">
      <t>シキン</t>
    </rPh>
    <rPh sb="28" eb="29">
      <t>ネン</t>
    </rPh>
    <rPh sb="29" eb="30">
      <t>メ</t>
    </rPh>
    <phoneticPr fontId="3"/>
  </si>
  <si>
    <t>自己資金・民間資金から実行団体の助成に充当される費用(1年目)*</t>
    <rPh sb="28" eb="29">
      <t>ネン</t>
    </rPh>
    <rPh sb="29" eb="30">
      <t>メ</t>
    </rPh>
    <phoneticPr fontId="3"/>
  </si>
  <si>
    <t>自己資金・民間資金から実行団体の助成に充当される費用(2年目)*</t>
    <rPh sb="28" eb="29">
      <t>ネン</t>
    </rPh>
    <rPh sb="29" eb="30">
      <t>メ</t>
    </rPh>
    <phoneticPr fontId="3"/>
  </si>
  <si>
    <t>自己資金・民間資金から実行団体の助成に充当される費用(3年目)*</t>
    <rPh sb="28" eb="29">
      <t>ネン</t>
    </rPh>
    <rPh sb="29" eb="30">
      <t>メ</t>
    </rPh>
    <phoneticPr fontId="3"/>
  </si>
  <si>
    <t>自己資金・民間資金から実行団体の助成に充当される費用(合算)*</t>
    <phoneticPr fontId="3"/>
  </si>
  <si>
    <t>∨事業費/自己資金・民間資金 (B)/管理的経費*</t>
    <rPh sb="10" eb="12">
      <t>ミンカン</t>
    </rPh>
    <rPh sb="12" eb="14">
      <t>シキン</t>
    </rPh>
    <phoneticPr fontId="3"/>
  </si>
  <si>
    <t>自己資金・民間資金から管理的経費(0年目)*</t>
    <rPh sb="18" eb="19">
      <t>ネン</t>
    </rPh>
    <rPh sb="19" eb="20">
      <t>メ</t>
    </rPh>
    <phoneticPr fontId="3"/>
  </si>
  <si>
    <t>自己資金・民間資金から管理的経費(1年目)*</t>
    <rPh sb="18" eb="19">
      <t>ネン</t>
    </rPh>
    <rPh sb="19" eb="20">
      <t>メ</t>
    </rPh>
    <phoneticPr fontId="3"/>
  </si>
  <si>
    <t>自己資金・民間資金から管理的経費(2年目)*</t>
    <rPh sb="18" eb="19">
      <t>ネン</t>
    </rPh>
    <rPh sb="19" eb="20">
      <t>メ</t>
    </rPh>
    <phoneticPr fontId="3"/>
  </si>
  <si>
    <t>自己資金・民間資金から管理的経費(3年目)*</t>
    <rPh sb="18" eb="19">
      <t>ネン</t>
    </rPh>
    <rPh sb="19" eb="20">
      <t>メ</t>
    </rPh>
    <phoneticPr fontId="3"/>
  </si>
  <si>
    <t>自己資金・民間資金から管理的経費(合算)*</t>
    <phoneticPr fontId="3"/>
  </si>
  <si>
    <t>∨プログラム・オフィサー関連経費 (C)/プログラム・オフィサーの人件費*</t>
    <phoneticPr fontId="3"/>
  </si>
  <si>
    <t>補足説明文(申請団体には項目名を表示しない)</t>
    <rPh sb="0" eb="2">
      <t>ホソク</t>
    </rPh>
    <rPh sb="2" eb="4">
      <t>セツメイ</t>
    </rPh>
    <rPh sb="4" eb="5">
      <t>ブン</t>
    </rPh>
    <rPh sb="6" eb="8">
      <t>シンセイ</t>
    </rPh>
    <rPh sb="8" eb="10">
      <t>ダンタイ</t>
    </rPh>
    <rPh sb="12" eb="14">
      <t>コウモク</t>
    </rPh>
    <rPh sb="14" eb="15">
      <t>メイ</t>
    </rPh>
    <rPh sb="16" eb="18">
      <t>ヒョウジ</t>
    </rPh>
    <phoneticPr fontId="3"/>
  </si>
  <si>
    <t>プログラム・オフィサー関連経費は年間800 万円を上限とする額を必要に応じて申請可能です。
うち、プログラム・オフィサーの人件費は年間 500 万円を上限とします。</t>
    <phoneticPr fontId="3"/>
  </si>
  <si>
    <t>プログラム・オフィサーの人件費(0年目)*</t>
    <rPh sb="17" eb="18">
      <t>ネン</t>
    </rPh>
    <rPh sb="18" eb="19">
      <t>メ</t>
    </rPh>
    <phoneticPr fontId="3"/>
  </si>
  <si>
    <t>プログラム・オフィサーの人件費(1年目)*</t>
    <rPh sb="17" eb="18">
      <t>ネン</t>
    </rPh>
    <rPh sb="18" eb="19">
      <t>メ</t>
    </rPh>
    <phoneticPr fontId="3"/>
  </si>
  <si>
    <t>プログラム・オフィサーの人件費(2年目)*</t>
    <rPh sb="17" eb="18">
      <t>ネン</t>
    </rPh>
    <rPh sb="18" eb="19">
      <t>メ</t>
    </rPh>
    <phoneticPr fontId="3"/>
  </si>
  <si>
    <t>プログラム・オフィサーの人件費(3年目)*</t>
    <rPh sb="17" eb="18">
      <t>ネン</t>
    </rPh>
    <rPh sb="18" eb="19">
      <t>メ</t>
    </rPh>
    <phoneticPr fontId="3"/>
  </si>
  <si>
    <t>プログラム・オフィサーの人件費(合算)*</t>
    <phoneticPr fontId="3"/>
  </si>
  <si>
    <t>∨プログラム・オフィサー関連経費 (C)/その他の活動費*</t>
    <phoneticPr fontId="3"/>
  </si>
  <si>
    <t>その他の活動費(0年目)*</t>
    <rPh sb="9" eb="10">
      <t>ネン</t>
    </rPh>
    <rPh sb="10" eb="11">
      <t>メ</t>
    </rPh>
    <phoneticPr fontId="3"/>
  </si>
  <si>
    <t>その他の活動費(1年目)*</t>
    <rPh sb="9" eb="10">
      <t>ネン</t>
    </rPh>
    <rPh sb="10" eb="11">
      <t>メ</t>
    </rPh>
    <phoneticPr fontId="3"/>
  </si>
  <si>
    <t>その他の活動費(2年目)*</t>
    <rPh sb="9" eb="10">
      <t>ネン</t>
    </rPh>
    <rPh sb="10" eb="11">
      <t>メ</t>
    </rPh>
    <phoneticPr fontId="3"/>
  </si>
  <si>
    <t>その他の活動費(3年目)*</t>
    <rPh sb="9" eb="10">
      <t>ネン</t>
    </rPh>
    <rPh sb="10" eb="11">
      <t>メ</t>
    </rPh>
    <phoneticPr fontId="3"/>
  </si>
  <si>
    <t>その他の活動費(合算)*</t>
    <phoneticPr fontId="3"/>
  </si>
  <si>
    <t>∨評価関連経費 (D)/資金分配団体用/外部委託費*</t>
    <phoneticPr fontId="3"/>
  </si>
  <si>
    <t>外部委託費(0年目)*</t>
    <rPh sb="7" eb="8">
      <t>ネン</t>
    </rPh>
    <rPh sb="8" eb="9">
      <t>メ</t>
    </rPh>
    <phoneticPr fontId="3"/>
  </si>
  <si>
    <t>外部委託費(1年目)*</t>
    <rPh sb="7" eb="8">
      <t>ネン</t>
    </rPh>
    <rPh sb="8" eb="9">
      <t>メ</t>
    </rPh>
    <phoneticPr fontId="3"/>
  </si>
  <si>
    <t>外部委託費(2年目)*</t>
    <rPh sb="7" eb="8">
      <t>ネン</t>
    </rPh>
    <rPh sb="8" eb="9">
      <t>メ</t>
    </rPh>
    <phoneticPr fontId="3"/>
  </si>
  <si>
    <t>外部委託費(3年目)*</t>
    <rPh sb="7" eb="8">
      <t>ネン</t>
    </rPh>
    <rPh sb="8" eb="9">
      <t>メ</t>
    </rPh>
    <phoneticPr fontId="3"/>
  </si>
  <si>
    <t>外部委託費(合算)*</t>
    <phoneticPr fontId="3"/>
  </si>
  <si>
    <t>∨評価関連経費 (D)/資金分配団体用/その他評価関連経費*</t>
    <phoneticPr fontId="3"/>
  </si>
  <si>
    <t>その他評価関連経費(0年目)*</t>
    <rPh sb="11" eb="12">
      <t>ネン</t>
    </rPh>
    <rPh sb="12" eb="13">
      <t>メ</t>
    </rPh>
    <phoneticPr fontId="3"/>
  </si>
  <si>
    <t>その他評価関連経費(1年目)*</t>
    <rPh sb="11" eb="12">
      <t>ネン</t>
    </rPh>
    <rPh sb="12" eb="13">
      <t>メ</t>
    </rPh>
    <phoneticPr fontId="3"/>
  </si>
  <si>
    <t>その他評価関連経費(2年目)*</t>
    <rPh sb="11" eb="12">
      <t>ネン</t>
    </rPh>
    <rPh sb="12" eb="13">
      <t>メ</t>
    </rPh>
    <phoneticPr fontId="3"/>
  </si>
  <si>
    <t>その他評価関連経費(3年目)*</t>
    <rPh sb="11" eb="12">
      <t>ネン</t>
    </rPh>
    <rPh sb="12" eb="13">
      <t>メ</t>
    </rPh>
    <phoneticPr fontId="3"/>
  </si>
  <si>
    <t>その他評価関連経費(合算)*</t>
    <phoneticPr fontId="3"/>
  </si>
  <si>
    <t>∨評価関連経費 (D)/実行団体用*</t>
    <phoneticPr fontId="3"/>
  </si>
  <si>
    <t>実行団体用(0年目)*</t>
    <rPh sb="7" eb="8">
      <t>ネン</t>
    </rPh>
    <rPh sb="8" eb="9">
      <t>メ</t>
    </rPh>
    <phoneticPr fontId="3"/>
  </si>
  <si>
    <t>実行団体用(1年目)*</t>
    <rPh sb="7" eb="8">
      <t>ネン</t>
    </rPh>
    <rPh sb="8" eb="9">
      <t>メ</t>
    </rPh>
    <phoneticPr fontId="3"/>
  </si>
  <si>
    <t>実行団体用(2年目)*</t>
    <rPh sb="7" eb="8">
      <t>ネン</t>
    </rPh>
    <rPh sb="8" eb="9">
      <t>メ</t>
    </rPh>
    <phoneticPr fontId="3"/>
  </si>
  <si>
    <t>実行団体用(3年目)*</t>
    <rPh sb="7" eb="8">
      <t>ネン</t>
    </rPh>
    <rPh sb="8" eb="9">
      <t>メ</t>
    </rPh>
    <phoneticPr fontId="3"/>
  </si>
  <si>
    <t>実行団体用(合算)*</t>
    <phoneticPr fontId="3"/>
  </si>
  <si>
    <t>事業期間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</si>
</sst>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0.0%"/>
    <numFmt numFmtId="178" formatCode="0_ "/>
    <numFmt numFmtId="179" formatCode="0.0_);[Red]\(0.0\)"/>
    <numFmt numFmtId="180" formatCode="0_);[Red]\(0\)"/>
    <numFmt numFmtId="181" formatCode="#,##0_);[Red]\(#,##0\)"/>
  </numFmts>
  <fonts count="54"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b/>
      <sz val="18"/>
      <color theme="1"/>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10"/>
      <color theme="1"/>
      <name val="游ゴシック Light"/>
      <family val="3"/>
      <charset val="128"/>
      <scheme val="maj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b/>
      <sz val="14"/>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8"/>
      <name val="游ゴシック Light"/>
      <family val="3"/>
      <charset val="128"/>
      <scheme val="major"/>
    </font>
    <font>
      <b/>
      <sz val="20"/>
      <color theme="1"/>
      <name val="游ゴシック"/>
      <family val="3"/>
      <charset val="128"/>
      <scheme val="minor"/>
    </font>
    <font>
      <sz val="14"/>
      <color theme="1"/>
      <name val="游ゴシック"/>
      <family val="3"/>
      <charset val="128"/>
      <scheme val="minor"/>
    </font>
    <font>
      <b/>
      <sz val="11"/>
      <name val="游ゴシック"/>
      <family val="3"/>
      <charset val="128"/>
      <scheme val="minor"/>
    </font>
    <font>
      <strike/>
      <sz val="10"/>
      <name val="游ゴシック Light"/>
      <family val="3"/>
      <charset val="128"/>
      <scheme val="major"/>
    </font>
    <font>
      <strike/>
      <sz val="11"/>
      <color theme="1"/>
      <name val="游ゴシック Light"/>
      <family val="3"/>
      <charset val="128"/>
      <scheme val="major"/>
    </font>
    <font>
      <strike/>
      <sz val="12"/>
      <color theme="1"/>
      <name val="游ゴシック Light"/>
      <family val="3"/>
      <charset val="128"/>
      <scheme val="major"/>
    </font>
    <font>
      <b/>
      <u/>
      <sz val="12"/>
      <color rgb="FFFF0000"/>
      <name val="游ゴシック"/>
      <family val="3"/>
      <charset val="128"/>
      <scheme val="minor"/>
    </font>
    <font>
      <b/>
      <sz val="12"/>
      <name val="游ゴシック"/>
      <family val="3"/>
      <charset val="128"/>
      <scheme val="minor"/>
    </font>
    <font>
      <b/>
      <sz val="18"/>
      <color rgb="FFFF0000"/>
      <name val="游ゴシック Light"/>
      <family val="3"/>
      <charset val="128"/>
      <scheme val="major"/>
    </font>
    <font>
      <b/>
      <u/>
      <sz val="14"/>
      <color rgb="FFFF0000"/>
      <name val="游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darkGrid">
        <fgColor auto="1"/>
        <bgColor auto="1"/>
      </patternFill>
    </fill>
    <fill>
      <patternFill patternType="darkGrid">
        <bgColor auto="1"/>
      </patternFill>
    </fill>
    <fill>
      <patternFill patternType="darkGrid"/>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9">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1" fillId="0" borderId="0" xfId="0" applyFont="1" applyProtection="1">
      <alignment vertical="center"/>
    </xf>
    <xf numFmtId="0" fontId="12" fillId="0" borderId="0" xfId="0" applyFont="1" applyProtection="1">
      <alignment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176" fontId="34" fillId="3" borderId="14" xfId="0" applyNumberFormat="1" applyFont="1" applyFill="1" applyBorder="1" applyAlignment="1" applyProtection="1">
      <alignment horizontal="center" vertical="center"/>
    </xf>
    <xf numFmtId="0" fontId="20" fillId="0" borderId="0" xfId="0" applyFont="1" applyProtection="1">
      <alignment vertical="center"/>
    </xf>
    <xf numFmtId="0" fontId="5" fillId="0" borderId="0" xfId="0" applyFont="1" applyProtection="1">
      <alignment vertical="center"/>
    </xf>
    <xf numFmtId="0" fontId="22" fillId="0" borderId="0" xfId="0" applyFont="1" applyBorder="1" applyAlignment="1" applyProtection="1">
      <alignment horizontal="left" vertical="center"/>
    </xf>
    <xf numFmtId="0" fontId="23" fillId="0" borderId="0" xfId="0" applyFont="1" applyProtection="1">
      <alignment vertical="center"/>
    </xf>
    <xf numFmtId="0" fontId="27" fillId="0" borderId="1" xfId="0" applyFont="1" applyFill="1" applyBorder="1" applyAlignment="1" applyProtection="1">
      <alignment horizontal="left" vertical="center" wrapText="1"/>
    </xf>
    <xf numFmtId="176" fontId="27" fillId="3" borderId="1" xfId="0"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40" fillId="0" borderId="0" xfId="0" applyFont="1" applyProtection="1">
      <alignment vertical="center"/>
    </xf>
    <xf numFmtId="38" fontId="40" fillId="0" borderId="0" xfId="1" applyFont="1" applyProtection="1">
      <alignment vertical="center"/>
    </xf>
    <xf numFmtId="38" fontId="40" fillId="0" borderId="0" xfId="0" applyNumberFormat="1" applyFont="1" applyProtection="1">
      <alignment vertical="center"/>
    </xf>
    <xf numFmtId="176" fontId="34" fillId="3" borderId="1" xfId="0" applyNumberFormat="1" applyFont="1" applyFill="1" applyBorder="1" applyAlignment="1" applyProtection="1">
      <alignment horizontal="center" vertical="center"/>
    </xf>
    <xf numFmtId="0" fontId="2" fillId="0" borderId="0" xfId="0" applyFont="1" applyProtection="1">
      <alignmen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40"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7"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14" xfId="0" applyFont="1" applyBorder="1" applyProtection="1">
      <alignment vertical="center"/>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Protection="1">
      <alignment vertical="center"/>
      <protection locked="0"/>
    </xf>
    <xf numFmtId="0" fontId="17"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41"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2" fillId="0" borderId="0" xfId="0" applyFont="1" applyFill="1" applyBorder="1" applyAlignment="1" applyProtection="1">
      <alignment horizontal="center" vertical="center" wrapText="1"/>
      <protection locked="0"/>
    </xf>
    <xf numFmtId="0" fontId="33" fillId="0" borderId="0" xfId="0" applyFont="1" applyBorder="1" applyProtection="1">
      <alignment vertical="center"/>
      <protection locked="0"/>
    </xf>
    <xf numFmtId="0" fontId="0" fillId="0" borderId="0" xfId="0" applyAlignment="1" applyProtection="1">
      <alignment horizontal="center" vertical="center"/>
      <protection locked="0"/>
    </xf>
    <xf numFmtId="0" fontId="22" fillId="0" borderId="0" xfId="0" applyFont="1" applyFill="1" applyBorder="1" applyAlignment="1" applyProtection="1">
      <alignment horizontal="left" vertical="center" wrapText="1"/>
      <protection locked="0"/>
    </xf>
    <xf numFmtId="177" fontId="28"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3" fillId="0" borderId="1" xfId="0" applyFont="1" applyBorder="1" applyProtection="1">
      <alignment vertical="center"/>
      <protection locked="0"/>
    </xf>
    <xf numFmtId="0" fontId="0" fillId="0" borderId="12" xfId="0" applyBorder="1" applyProtection="1">
      <alignment vertical="center"/>
      <protection locked="0"/>
    </xf>
    <xf numFmtId="0" fontId="0" fillId="0" borderId="9" xfId="0" applyBorder="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7"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9" fillId="0" borderId="0" xfId="0" applyFont="1" applyFill="1" applyBorder="1" applyAlignment="1" applyProtection="1">
      <alignment horizontal="left" vertical="center"/>
      <protection locked="0"/>
    </xf>
    <xf numFmtId="177" fontId="28" fillId="0" borderId="0" xfId="2" applyNumberFormat="1" applyFont="1" applyFill="1" applyBorder="1" applyAlignment="1" applyProtection="1">
      <alignment vertical="center" shrinkToFit="1"/>
      <protection locked="0"/>
    </xf>
    <xf numFmtId="0" fontId="37" fillId="0" borderId="0" xfId="0" applyFont="1" applyProtection="1">
      <alignment vertical="center"/>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5" borderId="3" xfId="1" applyNumberFormat="1" applyFont="1" applyFill="1" applyBorder="1" applyAlignment="1" applyProtection="1">
      <alignment vertical="center" shrinkToFit="1"/>
      <protection locked="0"/>
    </xf>
    <xf numFmtId="0" fontId="29" fillId="0" borderId="0" xfId="0" applyFont="1" applyAlignment="1">
      <alignment horizontal="left" vertical="center"/>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5" fillId="3" borderId="1" xfId="1" applyFont="1" applyFill="1" applyBorder="1" applyAlignment="1" applyProtection="1">
      <alignment horizontal="center" vertical="center" wrapText="1"/>
    </xf>
    <xf numFmtId="38" fontId="14" fillId="6" borderId="7" xfId="1" applyFont="1" applyFill="1" applyBorder="1" applyAlignment="1" applyProtection="1">
      <alignment horizontal="left" vertical="center" wrapText="1" shrinkToFit="1"/>
      <protection locked="0"/>
    </xf>
    <xf numFmtId="0" fontId="2" fillId="0" borderId="2" xfId="0" applyFont="1" applyBorder="1" applyProtection="1">
      <alignment vertical="center"/>
      <protection locked="0"/>
    </xf>
    <xf numFmtId="0" fontId="40" fillId="2" borderId="1"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27" fillId="0" borderId="1" xfId="1" applyFont="1" applyFill="1" applyBorder="1" applyAlignment="1" applyProtection="1">
      <alignment horizontal="right" vertical="center" wrapText="1"/>
      <protection locked="0"/>
    </xf>
    <xf numFmtId="38" fontId="13" fillId="6" borderId="6" xfId="1" applyFont="1" applyFill="1" applyBorder="1" applyAlignment="1" applyProtection="1">
      <alignment horizontal="right" vertical="center" shrinkToFit="1"/>
      <protection locked="0"/>
    </xf>
    <xf numFmtId="38" fontId="13" fillId="5" borderId="0" xfId="1" applyFont="1" applyFill="1" applyBorder="1" applyAlignment="1" applyProtection="1">
      <alignment horizontal="right" vertical="center" shrinkToFit="1"/>
      <protection locked="0"/>
    </xf>
    <xf numFmtId="38" fontId="13" fillId="5" borderId="6" xfId="1" applyFont="1" applyFill="1" applyBorder="1" applyAlignment="1" applyProtection="1">
      <alignment horizontal="right" vertical="center" shrinkToFit="1"/>
      <protection locked="0"/>
    </xf>
    <xf numFmtId="0" fontId="22" fillId="0" borderId="0" xfId="0" applyFont="1" applyFill="1" applyBorder="1" applyAlignment="1" applyProtection="1">
      <alignment vertical="top" wrapText="1"/>
    </xf>
    <xf numFmtId="38" fontId="14" fillId="5" borderId="8" xfId="1" applyFont="1" applyFill="1" applyBorder="1" applyAlignment="1" applyProtection="1">
      <alignment horizontal="left" vertical="center" wrapText="1" shrinkToFit="1"/>
      <protection locked="0"/>
    </xf>
    <xf numFmtId="38" fontId="14" fillId="5" borderId="5" xfId="1" applyFont="1" applyFill="1" applyBorder="1" applyAlignment="1" applyProtection="1">
      <alignment horizontal="left" vertical="center" wrapText="1" shrinkToFit="1"/>
      <protection locked="0"/>
    </xf>
    <xf numFmtId="38" fontId="10" fillId="5" borderId="11" xfId="1" applyFont="1" applyFill="1" applyBorder="1" applyAlignment="1" applyProtection="1">
      <alignment vertical="center" shrinkToFit="1"/>
      <protection locked="0"/>
    </xf>
    <xf numFmtId="38" fontId="13" fillId="0" borderId="1" xfId="1" applyFont="1" applyFill="1" applyBorder="1" applyAlignment="1" applyProtection="1">
      <alignment horizontal="justify" vertical="center" shrinkToFit="1"/>
    </xf>
    <xf numFmtId="38" fontId="14" fillId="0" borderId="1" xfId="1" applyFont="1" applyFill="1" applyBorder="1" applyAlignment="1" applyProtection="1">
      <alignment horizontal="left" vertical="center" shrinkToFit="1"/>
    </xf>
    <xf numFmtId="181" fontId="27" fillId="0" borderId="4" xfId="1" applyNumberFormat="1" applyFont="1" applyFill="1" applyBorder="1" applyAlignment="1" applyProtection="1">
      <alignment horizontal="center" vertical="center"/>
      <protection locked="0"/>
    </xf>
    <xf numFmtId="181" fontId="27" fillId="0" borderId="1" xfId="0" applyNumberFormat="1"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xf>
    <xf numFmtId="0" fontId="2" fillId="0" borderId="11" xfId="0" applyFont="1" applyFill="1" applyBorder="1" applyProtection="1">
      <alignment vertical="center"/>
      <protection locked="0"/>
    </xf>
    <xf numFmtId="5" fontId="24" fillId="0" borderId="0" xfId="0" applyNumberFormat="1" applyFont="1" applyAlignment="1">
      <alignment horizontal="left" vertical="center"/>
    </xf>
    <xf numFmtId="5" fontId="44" fillId="7" borderId="0" xfId="0" applyNumberFormat="1" applyFont="1" applyFill="1" applyAlignment="1">
      <alignment horizontal="left" vertical="center"/>
    </xf>
    <xf numFmtId="5" fontId="24" fillId="7" borderId="0" xfId="0" applyNumberFormat="1" applyFont="1" applyFill="1" applyAlignment="1">
      <alignment horizontal="left" vertical="center"/>
    </xf>
    <xf numFmtId="5" fontId="0" fillId="0" borderId="0" xfId="0" applyNumberFormat="1" applyAlignment="1">
      <alignment horizontal="left" vertical="center"/>
    </xf>
    <xf numFmtId="5" fontId="24" fillId="8" borderId="0" xfId="0" applyNumberFormat="1" applyFont="1" applyFill="1" applyAlignment="1">
      <alignment horizontal="left" vertical="center"/>
    </xf>
    <xf numFmtId="0" fontId="24" fillId="0" borderId="0" xfId="0" applyFont="1" applyAlignment="1">
      <alignment horizontal="left" vertical="center"/>
    </xf>
    <xf numFmtId="5" fontId="24" fillId="0" borderId="19" xfId="0" applyNumberFormat="1" applyFont="1" applyBorder="1" applyAlignment="1">
      <alignment horizontal="left" vertical="center"/>
    </xf>
    <xf numFmtId="5" fontId="45" fillId="8" borderId="0" xfId="0" applyNumberFormat="1" applyFont="1" applyFill="1" applyAlignment="1">
      <alignment horizontal="left" vertical="center"/>
    </xf>
    <xf numFmtId="5" fontId="30" fillId="0" borderId="19" xfId="0" applyNumberFormat="1" applyFont="1" applyBorder="1" applyAlignment="1">
      <alignment horizontal="left" vertical="center"/>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179" fontId="13" fillId="6" borderId="0" xfId="1" applyNumberFormat="1" applyFont="1" applyFill="1" applyBorder="1" applyAlignment="1" applyProtection="1">
      <alignment vertical="center" shrinkToFit="1"/>
      <protection locked="0"/>
    </xf>
    <xf numFmtId="38" fontId="13" fillId="5" borderId="15" xfId="1" applyFont="1" applyFill="1" applyBorder="1" applyAlignment="1" applyProtection="1">
      <alignment vertical="center" shrinkToFit="1"/>
      <protection locked="0"/>
    </xf>
    <xf numFmtId="38" fontId="13" fillId="5" borderId="14" xfId="1" applyFont="1" applyFill="1" applyBorder="1" applyAlignment="1" applyProtection="1">
      <alignment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179" fontId="13" fillId="5" borderId="11" xfId="1" applyNumberFormat="1" applyFont="1" applyFill="1" applyBorder="1" applyAlignment="1" applyProtection="1">
      <alignment vertical="center" shrinkToFit="1"/>
      <protection locked="0"/>
    </xf>
    <xf numFmtId="179" fontId="13" fillId="5" borderId="0" xfId="1" applyNumberFormat="1" applyFont="1" applyFill="1" applyBorder="1" applyAlignment="1" applyProtection="1">
      <alignment vertical="center" shrinkToFit="1"/>
      <protection locked="0"/>
    </xf>
    <xf numFmtId="38" fontId="13" fillId="5" borderId="14" xfId="1" applyFont="1" applyFill="1" applyBorder="1" applyAlignment="1" applyProtection="1">
      <alignment horizontal="justify" vertical="center" shrinkToFit="1"/>
      <protection locked="0"/>
    </xf>
    <xf numFmtId="38" fontId="14" fillId="5" borderId="14" xfId="1" applyFont="1" applyFill="1" applyBorder="1" applyAlignment="1" applyProtection="1">
      <alignment vertical="center" wrapText="1" shrinkToFit="1"/>
      <protection locked="0"/>
    </xf>
    <xf numFmtId="38" fontId="14" fillId="5" borderId="9" xfId="1" applyFont="1" applyFill="1" applyBorder="1" applyAlignment="1" applyProtection="1">
      <alignment vertical="center" shrinkToFit="1"/>
      <protection locked="0"/>
    </xf>
    <xf numFmtId="38" fontId="14" fillId="5" borderId="15" xfId="1" applyFont="1" applyFill="1" applyBorder="1" applyAlignment="1" applyProtection="1">
      <alignment vertical="center" shrinkToFit="1"/>
      <protection locked="0"/>
    </xf>
    <xf numFmtId="0" fontId="13" fillId="5" borderId="11" xfId="1" applyNumberFormat="1" applyFont="1" applyFill="1" applyBorder="1" applyAlignment="1" applyProtection="1">
      <alignment vertical="center" shrinkToFit="1"/>
      <protection locked="0"/>
    </xf>
    <xf numFmtId="0" fontId="13" fillId="5" borderId="0" xfId="1" applyNumberFormat="1" applyFont="1" applyFill="1" applyBorder="1" applyAlignment="1" applyProtection="1">
      <alignment vertical="center" shrinkToFit="1"/>
      <protection locked="0"/>
    </xf>
    <xf numFmtId="38" fontId="14" fillId="5" borderId="12" xfId="1" applyFont="1" applyFill="1" applyBorder="1" applyAlignment="1" applyProtection="1">
      <alignment vertical="center" shrinkToFit="1"/>
      <protection locked="0"/>
    </xf>
    <xf numFmtId="38" fontId="14" fillId="5" borderId="7" xfId="1" applyFont="1" applyFill="1" applyBorder="1" applyAlignment="1" applyProtection="1">
      <alignment vertical="center" shrinkToFit="1"/>
      <protection locked="0"/>
    </xf>
    <xf numFmtId="0" fontId="2" fillId="0" borderId="0" xfId="0" applyFont="1" applyBorder="1" applyAlignment="1" applyProtection="1">
      <alignment vertical="center" wrapText="1"/>
      <protection locked="0"/>
    </xf>
    <xf numFmtId="0" fontId="8" fillId="0" borderId="0" xfId="0" applyFont="1" applyBorder="1" applyAlignment="1" applyProtection="1">
      <alignment horizontal="left" vertical="center"/>
      <protection locked="0"/>
    </xf>
    <xf numFmtId="0" fontId="37" fillId="0" borderId="0" xfId="0" applyFont="1" applyBorder="1" applyAlignment="1" applyProtection="1">
      <alignment horizontal="left" vertical="center"/>
      <protection locked="0"/>
    </xf>
    <xf numFmtId="181" fontId="27" fillId="0" borderId="1" xfId="1" applyNumberFormat="1" applyFont="1" applyFill="1" applyBorder="1" applyAlignment="1" applyProtection="1">
      <alignment horizontal="center" vertical="center"/>
      <protection locked="0"/>
    </xf>
    <xf numFmtId="38" fontId="27" fillId="0" borderId="1" xfId="1" applyFont="1" applyFill="1" applyBorder="1" applyAlignment="1" applyProtection="1">
      <alignment horizontal="right" vertical="center"/>
      <protection locked="0"/>
    </xf>
    <xf numFmtId="38" fontId="13" fillId="6" borderId="12" xfId="1" applyFont="1" applyFill="1" applyBorder="1" applyAlignment="1" applyProtection="1">
      <alignment horizontal="justify" vertical="center" shrinkToFit="1"/>
      <protection locked="0"/>
    </xf>
    <xf numFmtId="38" fontId="13" fillId="6" borderId="14" xfId="1" applyFont="1" applyFill="1" applyBorder="1" applyAlignment="1" applyProtection="1">
      <alignment vertical="center" shrinkToFit="1"/>
      <protection locked="0"/>
    </xf>
    <xf numFmtId="38" fontId="13" fillId="6" borderId="11" xfId="1" applyFont="1" applyFill="1" applyBorder="1" applyAlignment="1" applyProtection="1">
      <alignment vertical="center" shrinkToFit="1"/>
      <protection locked="0"/>
    </xf>
    <xf numFmtId="38" fontId="13" fillId="6" borderId="11" xfId="1" applyFont="1" applyFill="1" applyBorder="1" applyAlignment="1" applyProtection="1">
      <alignment horizontal="center" vertical="center" shrinkToFit="1"/>
      <protection locked="0"/>
    </xf>
    <xf numFmtId="179" fontId="13" fillId="6" borderId="11" xfId="1" applyNumberFormat="1" applyFont="1" applyFill="1" applyBorder="1" applyAlignment="1" applyProtection="1">
      <alignment vertical="center" shrinkToFit="1"/>
      <protection locked="0"/>
    </xf>
    <xf numFmtId="38" fontId="13" fillId="6" borderId="15" xfId="1" applyFont="1" applyFill="1" applyBorder="1" applyAlignment="1" applyProtection="1">
      <alignment vertical="center" shrinkToFit="1"/>
      <protection locked="0"/>
    </xf>
    <xf numFmtId="38" fontId="13" fillId="6" borderId="13" xfId="1" applyFont="1" applyFill="1" applyBorder="1" applyAlignment="1" applyProtection="1">
      <alignment vertical="center" shrinkToFit="1"/>
      <protection locked="0"/>
    </xf>
    <xf numFmtId="38" fontId="13" fillId="6" borderId="6" xfId="1" applyFont="1" applyFill="1" applyBorder="1" applyAlignment="1" applyProtection="1">
      <alignment vertical="center" shrinkToFit="1"/>
      <protection locked="0"/>
    </xf>
    <xf numFmtId="38" fontId="13" fillId="6" borderId="6" xfId="1" applyFont="1" applyFill="1" applyBorder="1" applyAlignment="1" applyProtection="1">
      <alignment horizontal="center" vertical="center" shrinkToFit="1"/>
      <protection locked="0"/>
    </xf>
    <xf numFmtId="180" fontId="13" fillId="6" borderId="6" xfId="1" applyNumberFormat="1" applyFont="1" applyFill="1" applyBorder="1" applyAlignment="1" applyProtection="1">
      <alignment vertical="center" shrinkToFit="1"/>
      <protection locked="0"/>
    </xf>
    <xf numFmtId="180" fontId="13" fillId="5" borderId="11" xfId="1" applyNumberFormat="1" applyFont="1" applyFill="1" applyBorder="1" applyAlignment="1" applyProtection="1">
      <alignment vertical="center" shrinkToFit="1"/>
      <protection locked="0"/>
    </xf>
    <xf numFmtId="180" fontId="13" fillId="5" borderId="0" xfId="1" applyNumberFormat="1" applyFont="1" applyFill="1" applyBorder="1" applyAlignment="1" applyProtection="1">
      <alignment vertical="center" shrinkToFit="1"/>
      <protection locked="0"/>
    </xf>
    <xf numFmtId="38" fontId="13" fillId="5" borderId="13" xfId="1" applyFont="1" applyFill="1" applyBorder="1" applyAlignment="1" applyProtection="1">
      <alignment vertical="center" shrinkToFit="1"/>
      <protection locked="0"/>
    </xf>
    <xf numFmtId="180" fontId="13" fillId="5" borderId="6" xfId="1" applyNumberFormat="1" applyFont="1" applyFill="1" applyBorder="1" applyAlignment="1" applyProtection="1">
      <alignment vertical="center" shrinkToFit="1"/>
      <protection locked="0"/>
    </xf>
    <xf numFmtId="0" fontId="2" fillId="0" borderId="1" xfId="0" applyFont="1" applyBorder="1" applyProtection="1">
      <alignment vertical="center"/>
      <protection locked="0"/>
    </xf>
    <xf numFmtId="38" fontId="13" fillId="4" borderId="7" xfId="1" applyFont="1" applyFill="1" applyBorder="1" applyAlignment="1" applyProtection="1">
      <alignment horizontal="center" vertical="center"/>
    </xf>
    <xf numFmtId="0" fontId="17" fillId="0" borderId="0" xfId="0" applyFont="1" applyBorder="1" applyAlignment="1" applyProtection="1">
      <alignment horizontal="left" vertical="center"/>
    </xf>
    <xf numFmtId="38" fontId="12" fillId="6" borderId="14" xfId="1" applyFont="1" applyFill="1" applyBorder="1" applyProtection="1">
      <alignment vertical="center"/>
      <protection locked="0"/>
    </xf>
    <xf numFmtId="38" fontId="12" fillId="6" borderId="15" xfId="1" applyFont="1" applyFill="1" applyBorder="1" applyProtection="1">
      <alignment vertical="center"/>
      <protection locked="0"/>
    </xf>
    <xf numFmtId="38" fontId="12" fillId="6" borderId="13" xfId="1" applyFont="1" applyFill="1" applyBorder="1" applyProtection="1">
      <alignment vertical="center"/>
      <protection locked="0"/>
    </xf>
    <xf numFmtId="38" fontId="12" fillId="5" borderId="14" xfId="1" applyFont="1" applyFill="1" applyBorder="1" applyProtection="1">
      <alignment vertical="center"/>
      <protection locked="0"/>
    </xf>
    <xf numFmtId="38" fontId="12" fillId="5" borderId="15" xfId="1" applyFont="1" applyFill="1" applyBorder="1" applyProtection="1">
      <alignment vertical="center"/>
      <protection locked="0"/>
    </xf>
    <xf numFmtId="38" fontId="12" fillId="5" borderId="13" xfId="1" applyFont="1" applyFill="1" applyBorder="1" applyProtection="1">
      <alignment vertical="center"/>
      <protection locked="0"/>
    </xf>
    <xf numFmtId="0" fontId="34" fillId="3" borderId="10" xfId="0" applyFont="1" applyFill="1" applyBorder="1" applyAlignment="1" applyProtection="1">
      <alignment horizontal="center" vertical="distributed" wrapText="1"/>
    </xf>
    <xf numFmtId="38" fontId="34" fillId="3" borderId="1" xfId="1" applyFont="1" applyFill="1" applyBorder="1" applyAlignment="1" applyProtection="1">
      <alignment horizontal="center" vertical="center" wrapText="1"/>
    </xf>
    <xf numFmtId="0" fontId="34" fillId="3" borderId="10"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protection locked="0"/>
    </xf>
    <xf numFmtId="38" fontId="0" fillId="0" borderId="1" xfId="1" applyFont="1" applyFill="1" applyBorder="1" applyAlignment="1" applyProtection="1">
      <alignment horizontal="right" vertical="center" wrapText="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38" fontId="24" fillId="0" borderId="1" xfId="1" applyFont="1" applyBorder="1" applyAlignment="1" applyProtection="1">
      <alignment horizontal="right" vertical="center"/>
      <protection locked="0"/>
    </xf>
    <xf numFmtId="0" fontId="24"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38" fontId="21" fillId="0" borderId="1" xfId="1" applyFont="1" applyBorder="1" applyAlignment="1" applyProtection="1">
      <alignment horizontal="right" vertical="center"/>
      <protection locked="0"/>
    </xf>
    <xf numFmtId="0" fontId="49" fillId="0" borderId="0" xfId="0" applyFont="1" applyProtection="1">
      <alignment vertical="center"/>
    </xf>
    <xf numFmtId="0" fontId="31" fillId="0" borderId="0" xfId="0" applyFont="1" applyProtection="1">
      <alignment vertical="center"/>
      <protection locked="0"/>
    </xf>
    <xf numFmtId="38" fontId="34" fillId="9" borderId="1" xfId="1" applyFont="1" applyFill="1" applyBorder="1" applyAlignment="1" applyProtection="1">
      <alignment horizontal="center" vertical="center" wrapText="1"/>
    </xf>
    <xf numFmtId="177" fontId="22" fillId="9" borderId="4" xfId="2" applyNumberFormat="1" applyFont="1" applyFill="1" applyBorder="1" applyAlignment="1" applyProtection="1">
      <alignment vertical="center" shrinkToFit="1"/>
      <protection locked="0"/>
    </xf>
    <xf numFmtId="177" fontId="22" fillId="10" borderId="4" xfId="2" applyNumberFormat="1" applyFont="1" applyFill="1" applyBorder="1" applyAlignment="1" applyProtection="1">
      <alignment vertical="center" shrinkToFit="1"/>
      <protection locked="0"/>
    </xf>
    <xf numFmtId="177" fontId="22" fillId="10" borderId="1" xfId="2" applyNumberFormat="1" applyFont="1" applyFill="1" applyBorder="1" applyAlignment="1" applyProtection="1">
      <alignment vertical="center" shrinkToFit="1"/>
      <protection locked="0"/>
    </xf>
    <xf numFmtId="0" fontId="6" fillId="10" borderId="1" xfId="0" applyFont="1" applyFill="1" applyBorder="1" applyAlignment="1" applyProtection="1">
      <alignment vertical="center"/>
    </xf>
    <xf numFmtId="0" fontId="6" fillId="10" borderId="1" xfId="0" applyFont="1" applyFill="1" applyBorder="1" applyAlignment="1" applyProtection="1">
      <alignment horizontal="center" vertical="center"/>
    </xf>
    <xf numFmtId="0" fontId="34" fillId="10" borderId="10" xfId="0" applyFont="1" applyFill="1" applyBorder="1" applyAlignment="1" applyProtection="1">
      <alignment horizontal="center" vertical="center" wrapText="1"/>
    </xf>
    <xf numFmtId="38" fontId="34" fillId="10" borderId="1" xfId="1" applyFont="1" applyFill="1" applyBorder="1" applyAlignment="1" applyProtection="1">
      <alignment horizontal="center" vertical="center" wrapText="1"/>
    </xf>
    <xf numFmtId="176" fontId="34" fillId="10" borderId="14" xfId="0" applyNumberFormat="1" applyFont="1" applyFill="1" applyBorder="1" applyAlignment="1" applyProtection="1">
      <alignment horizontal="center" vertical="center"/>
    </xf>
    <xf numFmtId="38" fontId="21" fillId="10" borderId="2" xfId="1" applyFont="1"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0" fillId="10" borderId="1" xfId="0" applyFill="1" applyBorder="1" applyAlignment="1" applyProtection="1">
      <alignment horizontal="left" vertical="center"/>
      <protection locked="0"/>
    </xf>
    <xf numFmtId="38" fontId="21" fillId="10" borderId="2" xfId="1" applyFont="1" applyFill="1" applyBorder="1" applyAlignment="1" applyProtection="1">
      <alignment horizontal="right" vertical="center"/>
      <protection locked="0"/>
    </xf>
    <xf numFmtId="38" fontId="25" fillId="10" borderId="1" xfId="1" applyFont="1" applyFill="1" applyBorder="1" applyAlignment="1" applyProtection="1">
      <alignment horizontal="right" vertical="center"/>
      <protection locked="0"/>
    </xf>
    <xf numFmtId="0" fontId="0" fillId="10" borderId="1" xfId="0" applyFill="1" applyBorder="1" applyAlignment="1" applyProtection="1">
      <alignment vertical="center"/>
      <protection locked="0"/>
    </xf>
    <xf numFmtId="0" fontId="0" fillId="10" borderId="9" xfId="0" applyFill="1" applyBorder="1" applyProtection="1">
      <alignment vertical="center"/>
      <protection locked="0"/>
    </xf>
    <xf numFmtId="0" fontId="0" fillId="10" borderId="12" xfId="0" applyFill="1" applyBorder="1" applyProtection="1">
      <alignment vertical="center"/>
      <protection locked="0"/>
    </xf>
    <xf numFmtId="181" fontId="27" fillId="10" borderId="1" xfId="1" applyNumberFormat="1" applyFont="1" applyFill="1" applyBorder="1" applyAlignment="1" applyProtection="1">
      <alignment horizontal="center" vertical="center"/>
      <protection locked="0"/>
    </xf>
    <xf numFmtId="38" fontId="27" fillId="10" borderId="1" xfId="1" applyFont="1" applyFill="1" applyBorder="1" applyAlignment="1" applyProtection="1">
      <alignment horizontal="center" vertical="center"/>
      <protection locked="0"/>
    </xf>
    <xf numFmtId="38" fontId="13" fillId="10" borderId="12" xfId="1" applyFont="1" applyFill="1" applyBorder="1" applyAlignment="1" applyProtection="1">
      <alignment horizontal="justify" vertical="center" shrinkToFit="1"/>
      <protection locked="0"/>
    </xf>
    <xf numFmtId="38" fontId="13" fillId="10" borderId="14" xfId="1" applyFont="1" applyFill="1" applyBorder="1" applyAlignment="1" applyProtection="1">
      <alignment horizontal="right" vertical="center" shrinkToFit="1"/>
      <protection locked="0"/>
    </xf>
    <xf numFmtId="38" fontId="13" fillId="10" borderId="14" xfId="1" applyFont="1" applyFill="1" applyBorder="1" applyAlignment="1" applyProtection="1">
      <alignment vertical="center" shrinkToFit="1"/>
      <protection locked="0"/>
    </xf>
    <xf numFmtId="0" fontId="12" fillId="10" borderId="14" xfId="0" applyNumberFormat="1" applyFont="1" applyFill="1" applyBorder="1" applyProtection="1">
      <alignment vertical="center"/>
      <protection locked="0"/>
    </xf>
    <xf numFmtId="38" fontId="13" fillId="10" borderId="11" xfId="1" applyFont="1" applyFill="1" applyBorder="1" applyAlignment="1" applyProtection="1">
      <alignment horizontal="right" vertical="center" shrinkToFit="1"/>
      <protection locked="0"/>
    </xf>
    <xf numFmtId="38" fontId="13" fillId="10" borderId="11" xfId="1" applyFont="1" applyFill="1" applyBorder="1" applyAlignment="1" applyProtection="1">
      <alignment vertical="center" shrinkToFit="1"/>
      <protection locked="0"/>
    </xf>
    <xf numFmtId="38" fontId="13" fillId="10" borderId="11" xfId="1" applyFont="1" applyFill="1" applyBorder="1" applyAlignment="1" applyProtection="1">
      <alignment horizontal="center" vertical="center" shrinkToFit="1"/>
      <protection locked="0"/>
    </xf>
    <xf numFmtId="179" fontId="13" fillId="10" borderId="11" xfId="1" applyNumberFormat="1" applyFont="1" applyFill="1" applyBorder="1" applyAlignment="1" applyProtection="1">
      <alignment vertical="center" shrinkToFit="1"/>
      <protection locked="0"/>
    </xf>
    <xf numFmtId="38" fontId="13" fillId="10" borderId="9" xfId="1" applyFont="1" applyFill="1" applyBorder="1" applyAlignment="1" applyProtection="1">
      <alignment horizontal="justify" vertical="center" shrinkToFit="1"/>
      <protection locked="0"/>
    </xf>
    <xf numFmtId="38" fontId="13" fillId="10" borderId="15" xfId="1" applyFont="1" applyFill="1" applyBorder="1" applyAlignment="1" applyProtection="1">
      <alignment horizontal="right" vertical="center" shrinkToFit="1"/>
      <protection locked="0"/>
    </xf>
    <xf numFmtId="38" fontId="13" fillId="10" borderId="15" xfId="1" applyFont="1" applyFill="1" applyBorder="1" applyAlignment="1" applyProtection="1">
      <alignment vertical="center" shrinkToFit="1"/>
      <protection locked="0"/>
    </xf>
    <xf numFmtId="0" fontId="12" fillId="10" borderId="15" xfId="0" applyNumberFormat="1" applyFont="1" applyFill="1" applyBorder="1" applyProtection="1">
      <alignment vertical="center"/>
      <protection locked="0"/>
    </xf>
    <xf numFmtId="38" fontId="13" fillId="10" borderId="0" xfId="1" applyFont="1" applyFill="1" applyBorder="1" applyAlignment="1" applyProtection="1">
      <alignment horizontal="right" vertical="center" shrinkToFit="1"/>
      <protection locked="0"/>
    </xf>
    <xf numFmtId="38" fontId="13" fillId="10" borderId="0" xfId="1" applyFont="1" applyFill="1" applyBorder="1" applyAlignment="1" applyProtection="1">
      <alignment vertical="center" shrinkToFit="1"/>
      <protection locked="0"/>
    </xf>
    <xf numFmtId="38" fontId="13" fillId="10" borderId="0" xfId="1" applyFont="1" applyFill="1" applyBorder="1" applyAlignment="1" applyProtection="1">
      <alignment horizontal="center" vertical="center" shrinkToFit="1"/>
      <protection locked="0"/>
    </xf>
    <xf numFmtId="179" fontId="13" fillId="10" borderId="0" xfId="1" applyNumberFormat="1" applyFont="1" applyFill="1" applyBorder="1" applyAlignment="1" applyProtection="1">
      <alignment vertical="center" shrinkToFit="1"/>
      <protection locked="0"/>
    </xf>
    <xf numFmtId="38" fontId="13" fillId="10" borderId="7" xfId="1" applyFont="1" applyFill="1" applyBorder="1" applyAlignment="1" applyProtection="1">
      <alignment horizontal="justify" vertical="center" shrinkToFit="1"/>
      <protection locked="0"/>
    </xf>
    <xf numFmtId="38" fontId="13" fillId="10" borderId="13" xfId="1" applyFont="1" applyFill="1" applyBorder="1" applyAlignment="1" applyProtection="1">
      <alignment horizontal="right" vertical="center" shrinkToFit="1"/>
      <protection locked="0"/>
    </xf>
    <xf numFmtId="38" fontId="13" fillId="10" borderId="13" xfId="1" applyFont="1" applyFill="1" applyBorder="1" applyAlignment="1" applyProtection="1">
      <alignment vertical="center" shrinkToFit="1"/>
      <protection locked="0"/>
    </xf>
    <xf numFmtId="0" fontId="12" fillId="10" borderId="13" xfId="0" applyNumberFormat="1" applyFont="1" applyFill="1" applyBorder="1" applyProtection="1">
      <alignment vertical="center"/>
      <protection locked="0"/>
    </xf>
    <xf numFmtId="38" fontId="13" fillId="10" borderId="6" xfId="1" applyFont="1" applyFill="1" applyBorder="1" applyAlignment="1" applyProtection="1">
      <alignment horizontal="right" vertical="center" shrinkToFit="1"/>
      <protection locked="0"/>
    </xf>
    <xf numFmtId="38" fontId="13" fillId="10" borderId="6" xfId="1" applyFont="1" applyFill="1" applyBorder="1" applyAlignment="1" applyProtection="1">
      <alignment vertical="center" shrinkToFit="1"/>
      <protection locked="0"/>
    </xf>
    <xf numFmtId="38" fontId="13" fillId="10" borderId="6" xfId="1" applyFont="1" applyFill="1" applyBorder="1" applyAlignment="1" applyProtection="1">
      <alignment horizontal="center" vertical="center" shrinkToFit="1"/>
      <protection locked="0"/>
    </xf>
    <xf numFmtId="180" fontId="13" fillId="10" borderId="6" xfId="1" applyNumberFormat="1" applyFont="1" applyFill="1" applyBorder="1" applyAlignment="1" applyProtection="1">
      <alignment vertical="center" shrinkToFit="1"/>
      <protection locked="0"/>
    </xf>
    <xf numFmtId="38" fontId="13" fillId="10" borderId="12" xfId="1" applyFont="1" applyFill="1" applyBorder="1" applyAlignment="1" applyProtection="1">
      <alignment vertical="center" shrinkToFit="1"/>
      <protection locked="0"/>
    </xf>
    <xf numFmtId="180" fontId="13" fillId="10" borderId="11" xfId="1" applyNumberFormat="1" applyFont="1" applyFill="1" applyBorder="1" applyAlignment="1" applyProtection="1">
      <alignment vertical="center" shrinkToFit="1"/>
      <protection locked="0"/>
    </xf>
    <xf numFmtId="38" fontId="13" fillId="10" borderId="9" xfId="1" applyFont="1" applyFill="1" applyBorder="1" applyAlignment="1" applyProtection="1">
      <alignment vertical="center" shrinkToFit="1"/>
      <protection locked="0"/>
    </xf>
    <xf numFmtId="38" fontId="13" fillId="10" borderId="7" xfId="1" applyFont="1" applyFill="1" applyBorder="1" applyAlignment="1" applyProtection="1">
      <alignment vertical="center" shrinkToFit="1"/>
      <protection locked="0"/>
    </xf>
    <xf numFmtId="180" fontId="13" fillId="10" borderId="0" xfId="1" applyNumberFormat="1" applyFont="1" applyFill="1" applyBorder="1" applyAlignment="1" applyProtection="1">
      <alignment vertical="center" shrinkToFit="1"/>
      <protection locked="0"/>
    </xf>
    <xf numFmtId="38" fontId="13" fillId="10" borderId="13" xfId="1" applyFont="1" applyFill="1" applyBorder="1" applyAlignment="1" applyProtection="1">
      <alignment horizontal="justify" vertical="center" shrinkToFit="1"/>
      <protection locked="0"/>
    </xf>
    <xf numFmtId="38" fontId="13" fillId="10" borderId="15" xfId="1" applyFont="1" applyFill="1" applyBorder="1" applyAlignment="1" applyProtection="1">
      <alignment horizontal="left" vertical="center" wrapText="1" shrinkToFit="1"/>
      <protection locked="0"/>
    </xf>
    <xf numFmtId="38" fontId="13" fillId="10" borderId="13" xfId="1" applyFont="1" applyFill="1" applyBorder="1" applyAlignment="1" applyProtection="1">
      <alignment horizontal="left" vertical="center" wrapText="1" shrinkToFit="1"/>
      <protection locked="0"/>
    </xf>
    <xf numFmtId="38" fontId="14" fillId="10" borderId="1" xfId="1" applyFont="1" applyFill="1" applyBorder="1" applyAlignment="1" applyProtection="1">
      <alignment horizontal="left" vertical="center" shrinkToFit="1"/>
    </xf>
    <xf numFmtId="38" fontId="13" fillId="10" borderId="15" xfId="1" applyFont="1" applyFill="1" applyBorder="1" applyAlignment="1" applyProtection="1">
      <alignment horizontal="justify" vertical="center" shrinkToFit="1"/>
      <protection locked="0"/>
    </xf>
    <xf numFmtId="38" fontId="13" fillId="10" borderId="14" xfId="1" applyFont="1" applyFill="1" applyBorder="1" applyAlignment="1" applyProtection="1">
      <alignment horizontal="left" vertical="center" wrapText="1" shrinkToFit="1"/>
      <protection locked="0"/>
    </xf>
    <xf numFmtId="38" fontId="6" fillId="10" borderId="9" xfId="1" applyFont="1" applyFill="1" applyBorder="1" applyAlignment="1" applyProtection="1">
      <alignment vertical="center" wrapText="1" shrinkToFit="1"/>
      <protection locked="0"/>
    </xf>
    <xf numFmtId="38" fontId="12" fillId="10" borderId="14" xfId="1" applyFont="1" applyFill="1" applyBorder="1" applyProtection="1">
      <alignment vertical="center"/>
      <protection locked="0"/>
    </xf>
    <xf numFmtId="0" fontId="13" fillId="10" borderId="0" xfId="1" applyNumberFormat="1" applyFont="1" applyFill="1" applyBorder="1" applyAlignment="1" applyProtection="1">
      <alignment vertical="center" shrinkToFit="1"/>
      <protection locked="0"/>
    </xf>
    <xf numFmtId="38" fontId="14" fillId="10" borderId="9" xfId="1" applyFont="1" applyFill="1" applyBorder="1" applyAlignment="1" applyProtection="1">
      <alignment horizontal="left" vertical="center" wrapText="1" shrinkToFit="1"/>
      <protection locked="0"/>
    </xf>
    <xf numFmtId="38" fontId="12" fillId="10" borderId="15" xfId="1" applyFont="1" applyFill="1" applyBorder="1" applyProtection="1">
      <alignment vertical="center"/>
      <protection locked="0"/>
    </xf>
    <xf numFmtId="38" fontId="14" fillId="10" borderId="7" xfId="1" applyFont="1" applyFill="1" applyBorder="1" applyAlignment="1" applyProtection="1">
      <alignment horizontal="left" vertical="center" wrapText="1" shrinkToFit="1"/>
      <protection locked="0"/>
    </xf>
    <xf numFmtId="38" fontId="12" fillId="10" borderId="13" xfId="1" applyFont="1" applyFill="1" applyBorder="1" applyProtection="1">
      <alignment vertical="center"/>
      <protection locked="0"/>
    </xf>
    <xf numFmtId="38" fontId="6" fillId="10" borderId="12" xfId="1" applyFont="1" applyFill="1" applyBorder="1" applyAlignment="1" applyProtection="1">
      <alignment vertical="center" wrapText="1" shrinkToFit="1"/>
      <protection locked="0"/>
    </xf>
    <xf numFmtId="0" fontId="13" fillId="10" borderId="11" xfId="1" applyNumberFormat="1" applyFont="1" applyFill="1" applyBorder="1" applyAlignment="1" applyProtection="1">
      <alignment vertical="center" shrinkToFit="1"/>
      <protection locked="0"/>
    </xf>
    <xf numFmtId="38" fontId="10" fillId="10" borderId="4" xfId="1" applyFont="1" applyFill="1" applyBorder="1" applyAlignment="1" applyProtection="1">
      <alignment horizontal="justify" vertical="center" shrinkToFit="1"/>
    </xf>
    <xf numFmtId="38" fontId="13" fillId="10" borderId="3" xfId="1" applyFont="1" applyFill="1" applyBorder="1" applyAlignment="1" applyProtection="1">
      <alignment vertical="center" shrinkToFit="1"/>
      <protection locked="0"/>
    </xf>
    <xf numFmtId="38" fontId="14" fillId="10" borderId="3" xfId="1" applyFont="1" applyFill="1" applyBorder="1" applyAlignment="1" applyProtection="1">
      <alignment horizontal="left" vertical="center" wrapText="1" shrinkToFit="1"/>
      <protection locked="0"/>
    </xf>
    <xf numFmtId="178" fontId="13" fillId="10" borderId="3" xfId="1" applyNumberFormat="1" applyFont="1" applyFill="1" applyBorder="1" applyAlignment="1" applyProtection="1">
      <alignment vertical="center" shrinkToFit="1"/>
      <protection locked="0"/>
    </xf>
    <xf numFmtId="0" fontId="13" fillId="10" borderId="3" xfId="1" applyNumberFormat="1" applyFont="1" applyFill="1" applyBorder="1" applyAlignment="1" applyProtection="1">
      <alignment vertical="center" shrinkToFit="1"/>
      <protection locked="0"/>
    </xf>
    <xf numFmtId="38" fontId="13" fillId="10" borderId="3" xfId="1" applyFont="1" applyFill="1" applyBorder="1" applyAlignment="1" applyProtection="1">
      <alignment vertical="center" wrapText="1"/>
      <protection locked="0"/>
    </xf>
    <xf numFmtId="38" fontId="13" fillId="10" borderId="2" xfId="1" applyFont="1" applyFill="1" applyBorder="1" applyAlignment="1" applyProtection="1">
      <alignment vertical="center" wrapText="1"/>
      <protection locked="0"/>
    </xf>
    <xf numFmtId="38" fontId="13" fillId="10" borderId="14" xfId="1" applyFont="1" applyFill="1" applyBorder="1" applyAlignment="1" applyProtection="1">
      <alignment horizontal="justify" vertical="center" shrinkToFit="1"/>
      <protection locked="0"/>
    </xf>
    <xf numFmtId="38" fontId="10" fillId="10" borderId="14" xfId="1" applyFont="1" applyFill="1" applyBorder="1" applyAlignment="1" applyProtection="1">
      <alignment horizontal="right" vertical="center" shrinkToFit="1"/>
      <protection locked="0"/>
    </xf>
    <xf numFmtId="38" fontId="14" fillId="10" borderId="14" xfId="1" applyFont="1" applyFill="1" applyBorder="1" applyAlignment="1" applyProtection="1">
      <alignment vertical="center" wrapText="1" shrinkToFit="1"/>
      <protection locked="0"/>
    </xf>
    <xf numFmtId="38" fontId="10" fillId="10" borderId="15" xfId="1" applyFont="1" applyFill="1" applyBorder="1" applyAlignment="1" applyProtection="1">
      <alignment horizontal="right" vertical="center" shrinkToFit="1"/>
      <protection locked="0"/>
    </xf>
    <xf numFmtId="38" fontId="14" fillId="10" borderId="9" xfId="1" applyFont="1" applyFill="1" applyBorder="1" applyAlignment="1" applyProtection="1">
      <alignment vertical="center" shrinkToFit="1"/>
      <protection locked="0"/>
    </xf>
    <xf numFmtId="0" fontId="13" fillId="10" borderId="6" xfId="1" applyNumberFormat="1" applyFont="1" applyFill="1" applyBorder="1" applyAlignment="1" applyProtection="1">
      <alignment vertical="center" shrinkToFit="1"/>
      <protection locked="0"/>
    </xf>
    <xf numFmtId="38" fontId="14" fillId="10" borderId="12" xfId="1" applyFont="1" applyFill="1" applyBorder="1" applyAlignment="1" applyProtection="1">
      <alignment vertical="center" shrinkToFit="1"/>
      <protection locked="0"/>
    </xf>
    <xf numFmtId="38" fontId="10" fillId="10" borderId="13" xfId="1" applyFont="1" applyFill="1" applyBorder="1" applyAlignment="1" applyProtection="1">
      <alignment horizontal="right" vertical="center" shrinkToFit="1"/>
      <protection locked="0"/>
    </xf>
    <xf numFmtId="38" fontId="14" fillId="10" borderId="7" xfId="1" applyFont="1" applyFill="1" applyBorder="1" applyAlignment="1" applyProtection="1">
      <alignment vertical="center" shrinkToFit="1"/>
      <protection locked="0"/>
    </xf>
    <xf numFmtId="38" fontId="14" fillId="10" borderId="15" xfId="1" applyFont="1" applyFill="1" applyBorder="1" applyAlignment="1" applyProtection="1">
      <alignment horizontal="left" vertical="center" wrapText="1" shrinkToFit="1"/>
      <protection locked="0"/>
    </xf>
    <xf numFmtId="38" fontId="14" fillId="10" borderId="13" xfId="1" applyFont="1" applyFill="1" applyBorder="1" applyAlignment="1" applyProtection="1">
      <alignment horizontal="left" vertical="center" wrapText="1" shrinkToFit="1"/>
      <protection locked="0"/>
    </xf>
    <xf numFmtId="38" fontId="13" fillId="10" borderId="1" xfId="1" applyFont="1" applyFill="1" applyBorder="1" applyAlignment="1" applyProtection="1">
      <alignment horizontal="justify" vertical="center" shrinkToFit="1"/>
    </xf>
    <xf numFmtId="38" fontId="10" fillId="10" borderId="1" xfId="1" applyFont="1" applyFill="1" applyBorder="1" applyAlignment="1" applyProtection="1">
      <alignment horizontal="right" vertical="center" shrinkToFit="1"/>
      <protection locked="0"/>
    </xf>
    <xf numFmtId="38" fontId="13" fillId="10" borderId="3" xfId="1" applyFont="1" applyFill="1" applyBorder="1" applyAlignment="1" applyProtection="1">
      <alignment horizontal="right" vertical="center" shrinkToFit="1"/>
      <protection locked="0"/>
    </xf>
    <xf numFmtId="38" fontId="13" fillId="10" borderId="15" xfId="1" applyFont="1" applyFill="1" applyBorder="1" applyAlignment="1" applyProtection="1">
      <alignment horizontal="center" vertical="center"/>
    </xf>
    <xf numFmtId="38" fontId="10" fillId="10" borderId="13" xfId="1" applyFont="1" applyFill="1" applyBorder="1" applyAlignment="1" applyProtection="1">
      <alignment horizontal="center" vertical="center"/>
    </xf>
    <xf numFmtId="38" fontId="13" fillId="10" borderId="13" xfId="1" applyFont="1" applyFill="1" applyBorder="1" applyAlignment="1" applyProtection="1">
      <alignment horizontal="center" vertical="center"/>
    </xf>
    <xf numFmtId="38" fontId="13" fillId="10" borderId="6" xfId="1" applyFont="1" applyFill="1" applyBorder="1" applyAlignment="1" applyProtection="1">
      <alignment horizontal="right" vertical="center" shrinkToFit="1"/>
    </xf>
    <xf numFmtId="38" fontId="13" fillId="10" borderId="6" xfId="1" applyFont="1" applyFill="1" applyBorder="1" applyAlignment="1" applyProtection="1">
      <alignment horizontal="justify" vertical="center" shrinkToFit="1"/>
    </xf>
    <xf numFmtId="38" fontId="10" fillId="10" borderId="1" xfId="1" applyFont="1" applyFill="1" applyBorder="1" applyAlignment="1" applyProtection="1">
      <alignment horizontal="right" vertical="center" shrinkToFit="1"/>
    </xf>
    <xf numFmtId="0" fontId="10" fillId="11" borderId="0" xfId="0" applyFont="1" applyFill="1" applyBorder="1" applyAlignment="1" applyProtection="1">
      <alignment horizontal="center" vertical="center"/>
    </xf>
    <xf numFmtId="0" fontId="11" fillId="11" borderId="0" xfId="0" applyFont="1" applyFill="1" applyBorder="1" applyAlignment="1" applyProtection="1">
      <alignment horizontal="center" vertical="center"/>
    </xf>
    <xf numFmtId="38" fontId="11" fillId="11" borderId="0" xfId="1" applyFont="1" applyFill="1" applyBorder="1" applyAlignment="1" applyProtection="1">
      <alignment vertical="center"/>
    </xf>
    <xf numFmtId="0" fontId="11" fillId="11" borderId="0" xfId="0" applyFont="1" applyFill="1" applyBorder="1" applyAlignment="1" applyProtection="1">
      <alignment horizontal="left" vertical="center"/>
    </xf>
    <xf numFmtId="38" fontId="13" fillId="2" borderId="15" xfId="1" applyFont="1" applyFill="1" applyBorder="1" applyAlignment="1" applyProtection="1">
      <alignment horizontal="right" vertical="center" shrinkToFit="1"/>
    </xf>
    <xf numFmtId="38" fontId="6" fillId="2" borderId="1" xfId="1" applyFont="1" applyFill="1" applyBorder="1" applyAlignment="1" applyProtection="1">
      <alignment horizontal="right" vertical="center"/>
    </xf>
    <xf numFmtId="38" fontId="22" fillId="2" borderId="1" xfId="1" applyFont="1" applyFill="1" applyBorder="1" applyAlignment="1" applyProtection="1">
      <alignment horizontal="right" vertical="center"/>
    </xf>
    <xf numFmtId="38" fontId="22" fillId="9" borderId="1" xfId="1" applyFont="1" applyFill="1" applyBorder="1" applyAlignment="1" applyProtection="1">
      <alignment horizontal="right" vertical="center"/>
    </xf>
    <xf numFmtId="38" fontId="22" fillId="2" borderId="1" xfId="1" applyFont="1" applyFill="1" applyBorder="1" applyAlignment="1" applyProtection="1">
      <alignment horizontal="right" vertical="center" shrinkToFit="1"/>
    </xf>
    <xf numFmtId="38" fontId="22" fillId="9" borderId="1" xfId="1" applyFont="1" applyFill="1" applyBorder="1" applyAlignment="1" applyProtection="1">
      <alignment horizontal="right" vertical="center" shrinkToFit="1"/>
    </xf>
    <xf numFmtId="38" fontId="6" fillId="2" borderId="12" xfId="1" applyFont="1" applyFill="1" applyBorder="1" applyAlignment="1" applyProtection="1">
      <alignment horizontal="right" vertical="center"/>
    </xf>
    <xf numFmtId="38" fontId="6" fillId="2" borderId="14" xfId="1" applyFont="1" applyFill="1" applyBorder="1" applyAlignment="1" applyProtection="1">
      <alignment horizontal="right" vertical="center"/>
    </xf>
    <xf numFmtId="177" fontId="6" fillId="10" borderId="1" xfId="2" applyNumberFormat="1" applyFont="1" applyFill="1" applyBorder="1" applyAlignment="1" applyProtection="1">
      <alignment horizontal="center" vertical="center"/>
    </xf>
    <xf numFmtId="38" fontId="6" fillId="10" borderId="1" xfId="1" applyFont="1" applyFill="1" applyBorder="1" applyAlignment="1" applyProtection="1">
      <alignment horizontal="right" vertical="center"/>
    </xf>
    <xf numFmtId="38" fontId="23" fillId="10" borderId="1" xfId="1" applyFont="1" applyFill="1" applyBorder="1" applyAlignment="1" applyProtection="1">
      <alignment horizontal="right" vertical="center"/>
    </xf>
    <xf numFmtId="38" fontId="35" fillId="10" borderId="10" xfId="1" applyFont="1" applyFill="1" applyBorder="1" applyAlignment="1" applyProtection="1">
      <alignment horizontal="right" vertical="center"/>
    </xf>
    <xf numFmtId="38" fontId="22" fillId="2" borderId="14" xfId="1" applyFont="1" applyFill="1" applyBorder="1" applyAlignment="1" applyProtection="1">
      <alignment horizontal="right" vertical="center"/>
    </xf>
    <xf numFmtId="38" fontId="2" fillId="2" borderId="14" xfId="0" applyNumberFormat="1" applyFont="1" applyFill="1" applyBorder="1" applyAlignment="1" applyProtection="1">
      <alignment vertical="center"/>
    </xf>
    <xf numFmtId="38" fontId="26" fillId="2" borderId="1" xfId="1" applyFont="1" applyFill="1" applyBorder="1" applyAlignment="1" applyProtection="1">
      <alignment horizontal="right" vertical="center" wrapText="1"/>
    </xf>
    <xf numFmtId="38" fontId="25" fillId="2" borderId="1" xfId="1" applyFont="1" applyFill="1" applyBorder="1" applyAlignment="1" applyProtection="1">
      <alignment horizontal="right" vertical="center"/>
    </xf>
    <xf numFmtId="38" fontId="25" fillId="10" borderId="1" xfId="1" applyFont="1" applyFill="1" applyBorder="1" applyAlignment="1" applyProtection="1">
      <alignment horizontal="right" vertical="center"/>
    </xf>
    <xf numFmtId="38" fontId="28" fillId="2" borderId="1" xfId="1" applyFont="1" applyFill="1" applyBorder="1" applyAlignment="1" applyProtection="1">
      <alignment horizontal="right" vertical="center"/>
    </xf>
    <xf numFmtId="177" fontId="28" fillId="2" borderId="1" xfId="2" applyNumberFormat="1" applyFont="1" applyFill="1" applyBorder="1" applyAlignment="1" applyProtection="1">
      <alignment horizontal="center" vertical="center"/>
    </xf>
    <xf numFmtId="177" fontId="28" fillId="2" borderId="1" xfId="1" applyNumberFormat="1" applyFont="1" applyFill="1" applyBorder="1" applyAlignment="1" applyProtection="1">
      <alignment horizontal="center" vertical="center"/>
    </xf>
    <xf numFmtId="177" fontId="28" fillId="2" borderId="1" xfId="2" applyNumberFormat="1" applyFont="1" applyFill="1" applyBorder="1" applyAlignment="1" applyProtection="1">
      <alignment vertical="center"/>
    </xf>
    <xf numFmtId="177" fontId="28" fillId="10" borderId="1" xfId="2" applyNumberFormat="1" applyFont="1" applyFill="1" applyBorder="1" applyAlignment="1" applyProtection="1">
      <alignment horizontal="center" vertical="center"/>
    </xf>
    <xf numFmtId="177" fontId="28" fillId="10" borderId="1" xfId="1" applyNumberFormat="1" applyFont="1" applyFill="1" applyBorder="1" applyAlignment="1" applyProtection="1">
      <alignment horizontal="center" vertical="center"/>
    </xf>
    <xf numFmtId="0" fontId="46" fillId="0" borderId="1" xfId="0" applyFont="1" applyFill="1" applyBorder="1" applyAlignment="1" applyProtection="1">
      <alignment vertical="center"/>
    </xf>
    <xf numFmtId="38" fontId="27" fillId="2" borderId="1" xfId="2" applyNumberFormat="1" applyFont="1" applyFill="1" applyBorder="1" applyAlignment="1" applyProtection="1">
      <alignment horizontal="center" vertical="center"/>
    </xf>
    <xf numFmtId="38" fontId="27" fillId="10" borderId="1" xfId="2" applyNumberFormat="1" applyFont="1" applyFill="1" applyBorder="1" applyAlignment="1" applyProtection="1">
      <alignment horizontal="center" vertical="center"/>
    </xf>
    <xf numFmtId="38" fontId="13" fillId="2" borderId="13" xfId="1" applyFont="1" applyFill="1" applyBorder="1" applyAlignment="1" applyProtection="1">
      <alignment horizontal="right" vertical="center" shrinkToFit="1"/>
    </xf>
    <xf numFmtId="38" fontId="13" fillId="2" borderId="14" xfId="1" applyFont="1" applyFill="1" applyBorder="1" applyAlignment="1" applyProtection="1">
      <alignment horizontal="right" vertical="center" shrinkToFit="1"/>
    </xf>
    <xf numFmtId="38" fontId="13" fillId="2" borderId="0" xfId="1" applyFont="1" applyFill="1" applyBorder="1" applyAlignment="1" applyProtection="1">
      <alignment horizontal="right" vertical="center" shrinkToFit="1"/>
    </xf>
    <xf numFmtId="38" fontId="13" fillId="2" borderId="6" xfId="1" applyFont="1" applyFill="1" applyBorder="1" applyAlignment="1" applyProtection="1">
      <alignment horizontal="right" vertical="center" shrinkToFit="1"/>
    </xf>
    <xf numFmtId="38" fontId="13" fillId="2" borderId="11" xfId="1" applyFont="1" applyFill="1" applyBorder="1" applyAlignment="1" applyProtection="1">
      <alignment horizontal="right" vertical="center" shrinkToFit="1"/>
    </xf>
    <xf numFmtId="38" fontId="13" fillId="2" borderId="1" xfId="1" applyFont="1" applyFill="1" applyBorder="1" applyAlignment="1" applyProtection="1">
      <alignment horizontal="right" vertical="center" shrinkToFit="1"/>
    </xf>
    <xf numFmtId="38" fontId="13" fillId="10" borderId="14" xfId="1" applyFont="1" applyFill="1" applyBorder="1" applyAlignment="1" applyProtection="1">
      <alignment horizontal="right" vertical="center" shrinkToFit="1"/>
    </xf>
    <xf numFmtId="38" fontId="13" fillId="10" borderId="15" xfId="1" applyFont="1" applyFill="1" applyBorder="1" applyAlignment="1" applyProtection="1">
      <alignment horizontal="right" vertical="center" shrinkToFit="1"/>
    </xf>
    <xf numFmtId="38" fontId="13" fillId="10" borderId="13" xfId="1" applyFont="1" applyFill="1" applyBorder="1" applyAlignment="1" applyProtection="1">
      <alignment horizontal="right" vertical="center" shrinkToFit="1"/>
    </xf>
    <xf numFmtId="38" fontId="13" fillId="10" borderId="12" xfId="1" applyFont="1" applyFill="1" applyBorder="1" applyAlignment="1" applyProtection="1">
      <alignment horizontal="right" vertical="center" shrinkToFit="1"/>
    </xf>
    <xf numFmtId="38" fontId="13" fillId="10" borderId="9" xfId="1" applyFont="1" applyFill="1" applyBorder="1" applyAlignment="1" applyProtection="1">
      <alignment horizontal="right" vertical="center" shrinkToFit="1"/>
    </xf>
    <xf numFmtId="38" fontId="13" fillId="10" borderId="7" xfId="1" applyFont="1" applyFill="1" applyBorder="1" applyAlignment="1" applyProtection="1">
      <alignment horizontal="right" vertical="center" shrinkToFit="1"/>
    </xf>
    <xf numFmtId="38" fontId="13" fillId="10" borderId="1" xfId="1" applyFont="1" applyFill="1" applyBorder="1" applyAlignment="1" applyProtection="1">
      <alignment horizontal="right" vertical="center" shrinkToFit="1"/>
    </xf>
    <xf numFmtId="38" fontId="13" fillId="10" borderId="8" xfId="1" applyFont="1" applyFill="1" applyBorder="1" applyAlignment="1" applyProtection="1">
      <alignment horizontal="right" vertical="center" shrinkToFit="1"/>
    </xf>
    <xf numFmtId="38" fontId="13" fillId="10" borderId="5" xfId="1" applyFont="1" applyFill="1" applyBorder="1" applyAlignment="1" applyProtection="1">
      <alignment horizontal="right" vertical="center" shrinkToFit="1"/>
    </xf>
    <xf numFmtId="38" fontId="10" fillId="2" borderId="1" xfId="1" applyFont="1" applyFill="1" applyBorder="1" applyAlignment="1" applyProtection="1">
      <alignment horizontal="right" vertical="center" shrinkToFit="1"/>
    </xf>
    <xf numFmtId="38" fontId="13" fillId="10" borderId="11" xfId="1" applyFont="1" applyFill="1" applyBorder="1" applyAlignment="1" applyProtection="1">
      <alignment horizontal="right" vertical="center" shrinkToFit="1"/>
    </xf>
    <xf numFmtId="38" fontId="13" fillId="10" borderId="0" xfId="1" applyFont="1" applyFill="1" applyBorder="1" applyAlignment="1" applyProtection="1">
      <alignment horizontal="right" vertical="center" shrinkToFit="1"/>
    </xf>
    <xf numFmtId="38" fontId="12" fillId="6" borderId="12" xfId="1" applyFont="1" applyFill="1" applyBorder="1" applyProtection="1">
      <alignment vertical="center"/>
      <protection locked="0"/>
    </xf>
    <xf numFmtId="38" fontId="12" fillId="6" borderId="9" xfId="1" applyFont="1" applyFill="1" applyBorder="1" applyProtection="1">
      <alignment vertical="center"/>
      <protection locked="0"/>
    </xf>
    <xf numFmtId="38" fontId="12" fillId="6" borderId="7" xfId="1" applyFont="1" applyFill="1" applyBorder="1" applyProtection="1">
      <alignment vertical="center"/>
      <protection locked="0"/>
    </xf>
    <xf numFmtId="38" fontId="13" fillId="0" borderId="12" xfId="1" applyFont="1" applyFill="1" applyBorder="1" applyAlignment="1" applyProtection="1">
      <alignment horizontal="right" vertical="center" shrinkToFit="1"/>
    </xf>
    <xf numFmtId="38" fontId="13" fillId="0" borderId="9" xfId="1" applyFont="1" applyFill="1" applyBorder="1" applyAlignment="1" applyProtection="1">
      <alignment horizontal="right" vertical="center" shrinkToFit="1"/>
    </xf>
    <xf numFmtId="38" fontId="13" fillId="0" borderId="11" xfId="1" applyFont="1" applyFill="1" applyBorder="1" applyAlignment="1" applyProtection="1">
      <alignment horizontal="right" vertical="center" shrinkToFit="1"/>
    </xf>
    <xf numFmtId="38" fontId="13" fillId="0" borderId="0" xfId="1" applyFont="1" applyFill="1" applyBorder="1" applyAlignment="1" applyProtection="1">
      <alignment horizontal="right" vertical="center" shrinkToFit="1"/>
    </xf>
    <xf numFmtId="38" fontId="13" fillId="0" borderId="6" xfId="1" applyFont="1" applyFill="1" applyBorder="1" applyAlignment="1" applyProtection="1">
      <alignment horizontal="right" vertical="center" shrinkToFit="1"/>
    </xf>
    <xf numFmtId="38" fontId="15" fillId="2" borderId="1" xfId="1" applyFont="1" applyFill="1" applyBorder="1" applyAlignment="1" applyProtection="1">
      <alignment horizontal="right" vertical="center"/>
    </xf>
    <xf numFmtId="38" fontId="15" fillId="10" borderId="1" xfId="1" applyFont="1" applyFill="1" applyBorder="1" applyAlignment="1" applyProtection="1">
      <alignment horizontal="right" vertical="center"/>
    </xf>
    <xf numFmtId="38" fontId="10" fillId="2" borderId="14" xfId="1" applyFont="1" applyFill="1" applyBorder="1" applyAlignment="1" applyProtection="1">
      <alignment horizontal="right" vertical="center" shrinkToFit="1"/>
    </xf>
    <xf numFmtId="38" fontId="10" fillId="2" borderId="15" xfId="1" applyFont="1" applyFill="1" applyBorder="1" applyAlignment="1" applyProtection="1">
      <alignment horizontal="right" vertical="center" shrinkToFit="1"/>
    </xf>
    <xf numFmtId="38" fontId="10" fillId="2" borderId="13" xfId="1" applyFont="1" applyFill="1" applyBorder="1" applyAlignment="1" applyProtection="1">
      <alignment horizontal="right" vertical="center" shrinkToFit="1"/>
    </xf>
    <xf numFmtId="38" fontId="10" fillId="2" borderId="6" xfId="1" applyFont="1" applyFill="1" applyBorder="1" applyAlignment="1" applyProtection="1">
      <alignment horizontal="right" vertical="center" shrinkToFit="1"/>
    </xf>
    <xf numFmtId="0" fontId="13" fillId="11" borderId="0" xfId="0" applyFont="1" applyFill="1" applyBorder="1" applyAlignment="1" applyProtection="1">
      <alignment horizontal="center" vertical="center"/>
    </xf>
    <xf numFmtId="176" fontId="13" fillId="11" borderId="0" xfId="0" applyNumberFormat="1" applyFont="1" applyFill="1" applyProtection="1">
      <alignment vertical="center"/>
    </xf>
    <xf numFmtId="0" fontId="13" fillId="11" borderId="0" xfId="0" applyFont="1" applyFill="1" applyAlignment="1" applyProtection="1">
      <alignment horizontal="right" vertical="center"/>
    </xf>
    <xf numFmtId="0" fontId="13" fillId="11" borderId="0" xfId="0" applyFont="1" applyFill="1" applyProtection="1">
      <alignment vertical="center"/>
    </xf>
    <xf numFmtId="38" fontId="13" fillId="11" borderId="0" xfId="1" applyFont="1" applyFill="1" applyBorder="1" applyAlignment="1" applyProtection="1">
      <alignment vertical="center"/>
    </xf>
    <xf numFmtId="38" fontId="13" fillId="11" borderId="0" xfId="1" applyFont="1" applyFill="1" applyBorder="1" applyAlignment="1" applyProtection="1">
      <alignment horizontal="center" vertical="center"/>
    </xf>
    <xf numFmtId="0" fontId="12" fillId="11" borderId="0" xfId="0" applyFont="1" applyFill="1" applyProtection="1">
      <alignment vertical="center"/>
    </xf>
    <xf numFmtId="0" fontId="2" fillId="10" borderId="9" xfId="0" applyFont="1" applyFill="1" applyBorder="1" applyProtection="1">
      <alignment vertical="center"/>
    </xf>
    <xf numFmtId="38" fontId="10" fillId="10" borderId="3" xfId="1" applyFont="1" applyFill="1" applyBorder="1" applyAlignment="1" applyProtection="1">
      <alignment vertical="center" shrinkToFit="1"/>
    </xf>
    <xf numFmtId="38" fontId="14" fillId="10" borderId="3" xfId="1" applyFont="1" applyFill="1" applyBorder="1" applyAlignment="1" applyProtection="1">
      <alignment horizontal="left" vertical="center" wrapText="1" shrinkToFit="1"/>
    </xf>
    <xf numFmtId="38" fontId="13" fillId="10" borderId="11" xfId="1" applyFont="1" applyFill="1" applyBorder="1" applyAlignment="1" applyProtection="1">
      <alignment vertical="center" shrinkToFit="1"/>
    </xf>
    <xf numFmtId="38" fontId="13" fillId="10" borderId="11" xfId="1" applyFont="1" applyFill="1" applyBorder="1" applyAlignment="1" applyProtection="1">
      <alignment horizontal="center" vertical="center" shrinkToFit="1"/>
    </xf>
    <xf numFmtId="178" fontId="13" fillId="10" borderId="11" xfId="1" applyNumberFormat="1" applyFont="1" applyFill="1" applyBorder="1" applyAlignment="1" applyProtection="1">
      <alignment vertical="center" shrinkToFit="1"/>
    </xf>
    <xf numFmtId="0" fontId="13" fillId="10" borderId="11" xfId="1" applyNumberFormat="1" applyFont="1" applyFill="1" applyBorder="1" applyAlignment="1" applyProtection="1">
      <alignment vertical="center" shrinkToFit="1"/>
    </xf>
    <xf numFmtId="38" fontId="13" fillId="10" borderId="11" xfId="1" applyFont="1" applyFill="1" applyBorder="1" applyAlignment="1" applyProtection="1">
      <alignment vertical="center" wrapText="1"/>
    </xf>
    <xf numFmtId="38" fontId="13" fillId="10" borderId="10" xfId="1" applyFont="1" applyFill="1" applyBorder="1" applyAlignment="1" applyProtection="1">
      <alignment vertical="center" wrapText="1"/>
    </xf>
    <xf numFmtId="38" fontId="13" fillId="10" borderId="9" xfId="1" applyFont="1" applyFill="1" applyBorder="1" applyAlignment="1" applyProtection="1">
      <alignment horizontal="justify" vertical="center" shrinkToFit="1"/>
    </xf>
    <xf numFmtId="38" fontId="14" fillId="10" borderId="9" xfId="1" applyFont="1" applyFill="1" applyBorder="1" applyAlignment="1" applyProtection="1">
      <alignment horizontal="left" vertical="center" shrinkToFit="1"/>
    </xf>
    <xf numFmtId="38" fontId="12" fillId="10" borderId="14" xfId="1" applyFont="1" applyFill="1" applyBorder="1" applyProtection="1">
      <alignment vertical="center"/>
    </xf>
    <xf numFmtId="38" fontId="12" fillId="10" borderId="15" xfId="1" applyFont="1" applyFill="1" applyBorder="1" applyProtection="1">
      <alignment vertical="center"/>
    </xf>
    <xf numFmtId="38" fontId="13" fillId="10" borderId="0" xfId="1" applyFont="1" applyFill="1" applyBorder="1" applyAlignment="1" applyProtection="1">
      <alignment vertical="center" shrinkToFit="1"/>
    </xf>
    <xf numFmtId="38" fontId="12" fillId="10" borderId="13" xfId="1" applyFont="1" applyFill="1" applyBorder="1" applyProtection="1">
      <alignment vertical="center"/>
    </xf>
    <xf numFmtId="38" fontId="13" fillId="10" borderId="6" xfId="1" applyFont="1" applyFill="1" applyBorder="1" applyAlignment="1" applyProtection="1">
      <alignment vertical="center" shrinkToFit="1"/>
    </xf>
    <xf numFmtId="38" fontId="13" fillId="10" borderId="6" xfId="1" applyFont="1" applyFill="1" applyBorder="1" applyAlignment="1" applyProtection="1">
      <alignment horizontal="center" vertical="center" shrinkToFit="1"/>
    </xf>
    <xf numFmtId="178" fontId="13" fillId="10" borderId="6" xfId="1" applyNumberFormat="1" applyFont="1" applyFill="1" applyBorder="1" applyAlignment="1" applyProtection="1">
      <alignment vertical="center" shrinkToFit="1"/>
    </xf>
    <xf numFmtId="0" fontId="13" fillId="10" borderId="6" xfId="1" applyNumberFormat="1" applyFont="1" applyFill="1" applyBorder="1" applyAlignment="1" applyProtection="1">
      <alignment vertical="center" shrinkToFit="1"/>
    </xf>
    <xf numFmtId="38" fontId="13" fillId="10" borderId="6" xfId="1" applyFont="1" applyFill="1" applyBorder="1" applyAlignment="1" applyProtection="1">
      <alignment vertical="center" wrapText="1"/>
    </xf>
    <xf numFmtId="38" fontId="13" fillId="10" borderId="5" xfId="1" applyFont="1" applyFill="1" applyBorder="1" applyAlignment="1" applyProtection="1">
      <alignment vertical="center" wrapText="1"/>
    </xf>
    <xf numFmtId="38" fontId="13" fillId="10" borderId="14" xfId="1" applyFont="1" applyFill="1" applyBorder="1" applyAlignment="1" applyProtection="1">
      <alignment horizontal="justify" vertical="center" shrinkToFit="1"/>
    </xf>
    <xf numFmtId="38" fontId="14" fillId="10" borderId="14" xfId="1" applyFont="1" applyFill="1" applyBorder="1" applyAlignment="1" applyProtection="1">
      <alignment vertical="center" wrapText="1" shrinkToFit="1"/>
    </xf>
    <xf numFmtId="38" fontId="14" fillId="10" borderId="9" xfId="1" applyFont="1" applyFill="1" applyBorder="1" applyAlignment="1" applyProtection="1">
      <alignment vertical="center" shrinkToFit="1"/>
    </xf>
    <xf numFmtId="0" fontId="13" fillId="10" borderId="0" xfId="1" applyNumberFormat="1" applyFont="1" applyFill="1" applyBorder="1" applyAlignment="1" applyProtection="1">
      <alignment vertical="center" shrinkToFit="1"/>
    </xf>
    <xf numFmtId="38" fontId="13" fillId="10" borderId="12" xfId="1" applyFont="1" applyFill="1" applyBorder="1" applyAlignment="1" applyProtection="1">
      <alignment horizontal="justify" vertical="center" shrinkToFit="1"/>
    </xf>
    <xf numFmtId="38" fontId="14" fillId="10" borderId="12" xfId="1" applyFont="1" applyFill="1" applyBorder="1" applyAlignment="1" applyProtection="1">
      <alignment vertical="center" shrinkToFit="1"/>
    </xf>
    <xf numFmtId="38" fontId="13" fillId="10" borderId="7" xfId="1" applyFont="1" applyFill="1" applyBorder="1" applyAlignment="1" applyProtection="1">
      <alignment horizontal="justify" vertical="center" shrinkToFit="1"/>
    </xf>
    <xf numFmtId="38" fontId="14" fillId="10" borderId="7" xfId="1" applyFont="1" applyFill="1" applyBorder="1" applyAlignment="1" applyProtection="1">
      <alignment vertical="center" shrinkToFit="1"/>
    </xf>
    <xf numFmtId="0" fontId="2" fillId="11" borderId="9" xfId="0" applyFont="1" applyFill="1" applyBorder="1" applyProtection="1">
      <alignment vertical="center"/>
    </xf>
    <xf numFmtId="38" fontId="14" fillId="10" borderId="15" xfId="1" applyFont="1" applyFill="1" applyBorder="1" applyAlignment="1" applyProtection="1">
      <alignment vertical="center" shrinkToFit="1"/>
    </xf>
    <xf numFmtId="38" fontId="14" fillId="10" borderId="13" xfId="1" applyFont="1" applyFill="1" applyBorder="1" applyAlignment="1" applyProtection="1">
      <alignment vertical="center" shrinkToFit="1"/>
    </xf>
    <xf numFmtId="0" fontId="2" fillId="11" borderId="7" xfId="0" applyFont="1" applyFill="1" applyBorder="1" applyProtection="1">
      <alignment vertical="center"/>
    </xf>
    <xf numFmtId="38" fontId="14" fillId="10" borderId="12" xfId="1" applyFont="1" applyFill="1" applyBorder="1" applyAlignment="1" applyProtection="1">
      <alignment horizontal="left" vertical="center" shrinkToFit="1"/>
    </xf>
    <xf numFmtId="38" fontId="14" fillId="10" borderId="7" xfId="1" applyFont="1" applyFill="1" applyBorder="1" applyAlignment="1" applyProtection="1">
      <alignment horizontal="left" vertical="center" shrinkToFit="1"/>
    </xf>
    <xf numFmtId="0" fontId="2" fillId="10" borderId="13" xfId="0" applyFont="1" applyFill="1" applyBorder="1" applyProtection="1">
      <alignment vertical="center"/>
    </xf>
    <xf numFmtId="38" fontId="13" fillId="10" borderId="3" xfId="1" applyFont="1" applyFill="1" applyBorder="1" applyAlignment="1" applyProtection="1">
      <alignment vertical="center" shrinkToFit="1"/>
    </xf>
    <xf numFmtId="178" fontId="13" fillId="10" borderId="3" xfId="1" applyNumberFormat="1" applyFont="1" applyFill="1" applyBorder="1" applyAlignment="1" applyProtection="1">
      <alignment vertical="center" shrinkToFit="1"/>
    </xf>
    <xf numFmtId="0" fontId="13" fillId="10" borderId="3" xfId="1" applyNumberFormat="1" applyFont="1" applyFill="1" applyBorder="1" applyAlignment="1" applyProtection="1">
      <alignment vertical="center" shrinkToFit="1"/>
    </xf>
    <xf numFmtId="38" fontId="13" fillId="10" borderId="3" xfId="1" applyFont="1" applyFill="1" applyBorder="1" applyAlignment="1" applyProtection="1">
      <alignment vertical="center" wrapText="1"/>
    </xf>
    <xf numFmtId="38" fontId="13" fillId="10" borderId="2" xfId="1" applyFont="1" applyFill="1" applyBorder="1" applyAlignment="1" applyProtection="1">
      <alignment vertical="center" wrapText="1"/>
    </xf>
    <xf numFmtId="0" fontId="12" fillId="10" borderId="14" xfId="0" applyNumberFormat="1" applyFont="1" applyFill="1" applyBorder="1" applyProtection="1">
      <alignment vertical="center"/>
    </xf>
    <xf numFmtId="0" fontId="12" fillId="10" borderId="15" xfId="0" applyNumberFormat="1" applyFont="1" applyFill="1" applyBorder="1" applyProtection="1">
      <alignment vertical="center"/>
    </xf>
    <xf numFmtId="0" fontId="12" fillId="10" borderId="13" xfId="0" applyNumberFormat="1" applyFont="1" applyFill="1" applyBorder="1" applyProtection="1">
      <alignment vertical="center"/>
    </xf>
    <xf numFmtId="38" fontId="13" fillId="10" borderId="3" xfId="1" applyFont="1" applyFill="1" applyBorder="1" applyAlignment="1" applyProtection="1">
      <alignment horizontal="right" vertical="center" shrinkToFit="1"/>
    </xf>
    <xf numFmtId="38" fontId="13" fillId="10" borderId="0" xfId="1" applyFont="1" applyFill="1" applyBorder="1" applyAlignment="1" applyProtection="1">
      <alignment horizontal="center" vertical="center" shrinkToFit="1"/>
    </xf>
    <xf numFmtId="38" fontId="14" fillId="10" borderId="13" xfId="1" applyFont="1" applyFill="1" applyBorder="1" applyAlignment="1" applyProtection="1">
      <alignment horizontal="left" vertical="center" shrinkToFit="1"/>
    </xf>
    <xf numFmtId="38" fontId="14" fillId="10" borderId="15" xfId="1" applyFont="1" applyFill="1" applyBorder="1" applyAlignment="1" applyProtection="1">
      <alignment horizontal="left" vertical="center" shrinkToFit="1"/>
    </xf>
    <xf numFmtId="0" fontId="52"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38" fontId="35" fillId="10" borderId="14" xfId="1" applyFont="1" applyFill="1" applyBorder="1" applyAlignment="1" applyProtection="1">
      <alignment horizontal="right" vertical="center"/>
    </xf>
    <xf numFmtId="0" fontId="0" fillId="0" borderId="1" xfId="0" applyBorder="1" applyAlignment="1" applyProtection="1">
      <alignment horizontal="center" vertical="center" wrapText="1"/>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10" borderId="3" xfId="1" applyFont="1" applyFill="1" applyBorder="1" applyAlignment="1" applyProtection="1">
      <alignment horizontal="center" vertical="center" shrinkToFit="1"/>
    </xf>
    <xf numFmtId="38" fontId="40" fillId="2" borderId="1" xfId="1" applyFont="1" applyFill="1" applyBorder="1" applyAlignment="1" applyProtection="1">
      <alignment horizontal="right" vertical="center"/>
    </xf>
    <xf numFmtId="38" fontId="11" fillId="2" borderId="1" xfId="1" applyFont="1" applyFill="1" applyBorder="1" applyAlignment="1" applyProtection="1">
      <alignment horizontal="right" vertical="center"/>
    </xf>
    <xf numFmtId="38" fontId="13" fillId="4" borderId="13" xfId="1" applyFont="1" applyFill="1" applyBorder="1" applyAlignment="1" applyProtection="1">
      <alignment horizontal="center" vertical="center" wrapText="1"/>
    </xf>
    <xf numFmtId="38" fontId="13" fillId="10" borderId="3" xfId="1" applyFont="1" applyFill="1" applyBorder="1" applyAlignment="1" applyProtection="1">
      <alignment horizontal="center" vertical="center" shrinkToFit="1"/>
      <protection locked="0"/>
    </xf>
    <xf numFmtId="0" fontId="43" fillId="0" borderId="0" xfId="0" applyFont="1" applyBorder="1" applyAlignment="1" applyProtection="1">
      <alignment horizontal="left" vertical="center"/>
    </xf>
    <xf numFmtId="0" fontId="18" fillId="3" borderId="1" xfId="0" applyFont="1" applyFill="1" applyBorder="1" applyAlignment="1" applyProtection="1">
      <alignment horizontal="center" vertical="center"/>
    </xf>
    <xf numFmtId="38" fontId="14" fillId="10" borderId="0" xfId="1" applyFont="1" applyFill="1" applyBorder="1" applyAlignment="1" applyProtection="1">
      <alignment horizontal="left" vertical="center" wrapText="1"/>
    </xf>
    <xf numFmtId="38" fontId="14" fillId="10" borderId="8" xfId="1" applyFont="1" applyFill="1" applyBorder="1" applyAlignment="1" applyProtection="1">
      <alignment horizontal="left" vertical="center" wrapText="1"/>
    </xf>
    <xf numFmtId="38" fontId="13" fillId="0" borderId="0" xfId="1" applyFont="1" applyFill="1" applyBorder="1" applyAlignment="1" applyProtection="1">
      <alignment horizontal="center" vertical="center" shrinkToFit="1"/>
      <protection locked="0"/>
    </xf>
    <xf numFmtId="38" fontId="13" fillId="10" borderId="7" xfId="1" applyFont="1" applyFill="1" applyBorder="1" applyAlignment="1" applyProtection="1">
      <alignment horizontal="center" vertical="center"/>
    </xf>
    <xf numFmtId="38" fontId="13" fillId="10" borderId="13" xfId="1" applyFont="1" applyFill="1" applyBorder="1" applyAlignment="1" applyProtection="1">
      <alignment horizontal="center" vertical="center" wrapText="1"/>
    </xf>
    <xf numFmtId="177" fontId="15" fillId="10" borderId="1" xfId="2" applyNumberFormat="1" applyFont="1" applyFill="1" applyBorder="1" applyAlignment="1" applyProtection="1">
      <alignment horizontal="center" vertical="center"/>
    </xf>
    <xf numFmtId="0" fontId="18" fillId="1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38" fontId="22" fillId="10" borderId="1" xfId="1" applyFont="1" applyFill="1" applyBorder="1" applyAlignment="1" applyProtection="1">
      <alignment horizontal="right" vertical="center" shrinkToFit="1"/>
    </xf>
    <xf numFmtId="38" fontId="23" fillId="2" borderId="1" xfId="1" applyFont="1" applyFill="1" applyBorder="1" applyAlignment="1" applyProtection="1">
      <alignment horizontal="right" vertical="center"/>
    </xf>
    <xf numFmtId="38" fontId="2" fillId="10" borderId="1" xfId="0" applyNumberFormat="1" applyFont="1" applyFill="1" applyBorder="1" applyAlignment="1" applyProtection="1">
      <alignment vertical="center"/>
    </xf>
    <xf numFmtId="0" fontId="2" fillId="10" borderId="1" xfId="0" applyFont="1" applyFill="1" applyBorder="1" applyAlignment="1" applyProtection="1">
      <alignment vertical="center"/>
    </xf>
    <xf numFmtId="38" fontId="2" fillId="2" borderId="1" xfId="0" applyNumberFormat="1" applyFont="1" applyFill="1" applyBorder="1" applyAlignment="1" applyProtection="1">
      <alignment vertical="center"/>
    </xf>
    <xf numFmtId="0" fontId="2" fillId="2" borderId="1" xfId="0" applyFont="1" applyFill="1" applyBorder="1" applyAlignment="1" applyProtection="1">
      <alignment vertical="center"/>
    </xf>
    <xf numFmtId="0" fontId="2" fillId="0" borderId="1" xfId="0" applyFont="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0" fontId="20" fillId="0" borderId="0" xfId="0" applyFont="1" applyAlignment="1" applyProtection="1">
      <alignment vertical="center"/>
      <protection locked="0"/>
    </xf>
    <xf numFmtId="38" fontId="0" fillId="2" borderId="4" xfId="0" applyNumberFormat="1" applyFill="1" applyBorder="1" applyAlignment="1" applyProtection="1">
      <alignment vertical="center"/>
    </xf>
    <xf numFmtId="0" fontId="0" fillId="2" borderId="2" xfId="0" applyFill="1" applyBorder="1" applyAlignment="1" applyProtection="1">
      <alignment vertical="center"/>
    </xf>
    <xf numFmtId="38" fontId="0" fillId="2" borderId="4" xfId="0" applyNumberFormat="1" applyFill="1" applyBorder="1" applyAlignment="1" applyProtection="1">
      <alignment horizontal="right" vertical="center"/>
    </xf>
    <xf numFmtId="0" fontId="0" fillId="2" borderId="2" xfId="0" applyFill="1" applyBorder="1" applyAlignment="1" applyProtection="1">
      <alignment horizontal="right" vertical="center"/>
    </xf>
    <xf numFmtId="0" fontId="35" fillId="10" borderId="12" xfId="0" applyFont="1" applyFill="1" applyBorder="1" applyAlignment="1" applyProtection="1">
      <alignment horizontal="left" vertical="center"/>
    </xf>
    <xf numFmtId="0" fontId="35" fillId="10" borderId="10" xfId="0" applyFont="1" applyFill="1" applyBorder="1" applyAlignment="1" applyProtection="1">
      <alignment horizontal="left" vertical="center"/>
    </xf>
    <xf numFmtId="0" fontId="35" fillId="10" borderId="7" xfId="0" applyFont="1" applyFill="1" applyBorder="1" applyAlignment="1" applyProtection="1">
      <alignment horizontal="left" vertical="center"/>
    </xf>
    <xf numFmtId="0" fontId="35" fillId="10" borderId="5" xfId="0" applyFont="1" applyFill="1" applyBorder="1" applyAlignment="1" applyProtection="1">
      <alignment horizontal="left" vertical="center"/>
    </xf>
    <xf numFmtId="38" fontId="35" fillId="10" borderId="14" xfId="1" applyFont="1" applyFill="1" applyBorder="1" applyAlignment="1" applyProtection="1">
      <alignment horizontal="right" vertical="center"/>
    </xf>
    <xf numFmtId="38" fontId="35" fillId="10" borderId="13" xfId="1" applyFont="1" applyFill="1" applyBorder="1" applyAlignment="1" applyProtection="1">
      <alignment horizontal="right" vertical="center"/>
    </xf>
    <xf numFmtId="38" fontId="0" fillId="2" borderId="4" xfId="0" applyNumberFormat="1" applyFill="1" applyBorder="1" applyAlignment="1" applyProtection="1">
      <alignment horizontal="right" vertical="center" wrapText="1"/>
    </xf>
    <xf numFmtId="0" fontId="0" fillId="2" borderId="2" xfId="0" applyFill="1" applyBorder="1" applyAlignment="1" applyProtection="1">
      <alignment horizontal="right" vertical="center" wrapText="1"/>
    </xf>
    <xf numFmtId="38" fontId="0" fillId="10" borderId="4" xfId="0" applyNumberFormat="1" applyFill="1" applyBorder="1" applyAlignment="1" applyProtection="1">
      <alignment horizontal="right" vertical="center"/>
    </xf>
    <xf numFmtId="0" fontId="0" fillId="10" borderId="2" xfId="0" applyFill="1" applyBorder="1" applyAlignment="1" applyProtection="1">
      <alignment horizontal="right" vertical="center"/>
    </xf>
    <xf numFmtId="0" fontId="8" fillId="0" borderId="3" xfId="0" applyFont="1" applyBorder="1" applyAlignment="1" applyProtection="1">
      <alignment horizontal="left" vertical="center"/>
      <protection locked="0"/>
    </xf>
    <xf numFmtId="0" fontId="13" fillId="0" borderId="0" xfId="0" applyFont="1" applyBorder="1" applyAlignment="1" applyProtection="1">
      <alignment horizontal="lef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6" fillId="3" borderId="1" xfId="0" applyFont="1" applyFill="1" applyBorder="1" applyAlignment="1" applyProtection="1">
      <alignment horizontal="center" vertical="center"/>
    </xf>
    <xf numFmtId="0" fontId="8" fillId="0" borderId="6"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6" fillId="10" borderId="1" xfId="0" applyFont="1" applyFill="1" applyBorder="1" applyAlignment="1" applyProtection="1">
      <alignment horizontal="left" vertical="center"/>
    </xf>
    <xf numFmtId="0" fontId="30" fillId="3" borderId="12" xfId="0" applyFont="1" applyFill="1" applyBorder="1" applyAlignment="1" applyProtection="1">
      <alignment horizontal="center" vertical="center"/>
    </xf>
    <xf numFmtId="0" fontId="30" fillId="3" borderId="10" xfId="0" applyFont="1" applyFill="1" applyBorder="1" applyAlignment="1" applyProtection="1">
      <alignment horizontal="center" vertical="center"/>
    </xf>
    <xf numFmtId="0" fontId="29" fillId="0" borderId="12" xfId="0" applyFont="1" applyFill="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xf>
    <xf numFmtId="0" fontId="29" fillId="0" borderId="5" xfId="0" applyFont="1" applyFill="1" applyBorder="1" applyAlignment="1" applyProtection="1">
      <alignment horizontal="left" vertical="center" wrapText="1"/>
    </xf>
    <xf numFmtId="38" fontId="23" fillId="9" borderId="14" xfId="1" applyFont="1" applyFill="1" applyBorder="1" applyAlignment="1" applyProtection="1">
      <alignment horizontal="right" vertical="center"/>
    </xf>
    <xf numFmtId="38" fontId="23" fillId="9" borderId="13" xfId="1" applyFont="1" applyFill="1" applyBorder="1" applyAlignment="1" applyProtection="1">
      <alignment horizontal="right" vertical="center"/>
    </xf>
    <xf numFmtId="38" fontId="23" fillId="2" borderId="14" xfId="1" applyFont="1" applyFill="1" applyBorder="1" applyAlignment="1" applyProtection="1">
      <alignment horizontal="right" vertical="center"/>
    </xf>
    <xf numFmtId="38" fontId="23" fillId="2" borderId="13" xfId="1" applyFont="1" applyFill="1" applyBorder="1" applyAlignment="1" applyProtection="1">
      <alignment horizontal="right" vertical="center"/>
    </xf>
    <xf numFmtId="0" fontId="0" fillId="0" borderId="11" xfId="0"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6"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10" borderId="13" xfId="0" applyFill="1" applyBorder="1" applyAlignment="1" applyProtection="1">
      <alignment horizontal="center" vertical="center"/>
    </xf>
    <xf numFmtId="0" fontId="0" fillId="0" borderId="4"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10" borderId="4" xfId="0"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50" fillId="0" borderId="0" xfId="0" applyFont="1" applyAlignment="1" applyProtection="1">
      <alignment horizontal="left" vertical="center" wrapText="1"/>
    </xf>
    <xf numFmtId="0" fontId="50" fillId="0" borderId="0" xfId="0" applyFont="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horizontal="left" vertical="top"/>
    </xf>
    <xf numFmtId="0" fontId="22"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22" fillId="0" borderId="14" xfId="0" applyFont="1" applyFill="1" applyBorder="1" applyAlignment="1" applyProtection="1">
      <alignment horizontal="left" vertical="center" wrapText="1"/>
    </xf>
    <xf numFmtId="0" fontId="22" fillId="0" borderId="15" xfId="0" applyFont="1" applyFill="1" applyBorder="1" applyAlignment="1" applyProtection="1">
      <alignment horizontal="left" vertical="center" wrapText="1"/>
    </xf>
    <xf numFmtId="0" fontId="22" fillId="0" borderId="13" xfId="0" applyFont="1" applyFill="1" applyBorder="1" applyAlignment="1" applyProtection="1">
      <alignment horizontal="left" vertical="center" wrapText="1"/>
    </xf>
    <xf numFmtId="0" fontId="36" fillId="10" borderId="16" xfId="0" applyFont="1" applyFill="1" applyBorder="1" applyAlignment="1" applyProtection="1">
      <alignment horizontal="center" vertical="center" wrapText="1"/>
    </xf>
    <xf numFmtId="0" fontId="36" fillId="10" borderId="18" xfId="0" applyFont="1" applyFill="1" applyBorder="1" applyAlignment="1" applyProtection="1">
      <alignment horizontal="center" vertical="center" wrapText="1"/>
    </xf>
    <xf numFmtId="0" fontId="36" fillId="10" borderId="17" xfId="0" applyFont="1" applyFill="1" applyBorder="1" applyAlignment="1" applyProtection="1">
      <alignment horizontal="center" vertical="center" wrapTex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10" borderId="0" xfId="1" applyFont="1" applyFill="1" applyBorder="1" applyAlignment="1" applyProtection="1">
      <alignment horizontal="left" vertical="center" wrapText="1"/>
      <protection locked="0"/>
    </xf>
    <xf numFmtId="38" fontId="13" fillId="10"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10" borderId="6" xfId="1" applyFont="1" applyFill="1" applyBorder="1" applyAlignment="1" applyProtection="1">
      <alignment horizontal="left" vertical="center" wrapText="1"/>
      <protection locked="0"/>
    </xf>
    <xf numFmtId="38" fontId="13" fillId="10" borderId="5" xfId="1" applyFont="1" applyFill="1" applyBorder="1" applyAlignment="1" applyProtection="1">
      <alignment horizontal="left" vertical="center" wrapText="1"/>
      <protection locked="0"/>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10" borderId="16" xfId="1" applyFont="1" applyFill="1" applyBorder="1" applyAlignment="1" applyProtection="1">
      <alignment horizontal="center" vertical="center" shrinkToFit="1"/>
      <protection locked="0"/>
    </xf>
    <xf numFmtId="38" fontId="13" fillId="10" borderId="18" xfId="1" applyFont="1" applyFill="1" applyBorder="1" applyAlignment="1" applyProtection="1">
      <alignment horizontal="center" vertical="center" shrinkToFit="1"/>
      <protection locked="0"/>
    </xf>
    <xf numFmtId="38" fontId="13" fillId="10" borderId="17" xfId="1" applyFont="1" applyFill="1" applyBorder="1" applyAlignment="1" applyProtection="1">
      <alignment horizontal="center" vertical="center" shrinkToFit="1"/>
      <protection locked="0"/>
    </xf>
    <xf numFmtId="38" fontId="13" fillId="10" borderId="11" xfId="1" applyFont="1" applyFill="1" applyBorder="1" applyAlignment="1" applyProtection="1">
      <alignment horizontal="left" vertical="center" wrapText="1"/>
      <protection locked="0"/>
    </xf>
    <xf numFmtId="38" fontId="13" fillId="10" borderId="10" xfId="1" applyFont="1" applyFill="1" applyBorder="1" applyAlignment="1" applyProtection="1">
      <alignment horizontal="left" vertical="center" wrapText="1"/>
      <protection locked="0"/>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6" borderId="6" xfId="1" applyFont="1" applyFill="1" applyBorder="1" applyAlignment="1" applyProtection="1">
      <alignment horizontal="left" vertical="center" wrapText="1"/>
      <protection locked="0"/>
    </xf>
    <xf numFmtId="38" fontId="13" fillId="6" borderId="5"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0" fillId="6" borderId="4" xfId="1" applyFont="1" applyFill="1" applyBorder="1" applyAlignment="1" applyProtection="1">
      <alignment horizontal="left" vertical="center" shrinkToFit="1"/>
      <protection locked="0"/>
    </xf>
    <xf numFmtId="38" fontId="10" fillId="6" borderId="3" xfId="1" applyFont="1" applyFill="1" applyBorder="1" applyAlignment="1" applyProtection="1">
      <alignment horizontal="left" vertical="center" shrinkToFit="1"/>
      <protection locked="0"/>
    </xf>
    <xf numFmtId="38" fontId="10" fillId="6" borderId="11" xfId="1" applyFont="1" applyFill="1" applyBorder="1" applyAlignment="1" applyProtection="1">
      <alignment horizontal="left" vertical="center" shrinkToFit="1"/>
      <protection locked="0"/>
    </xf>
    <xf numFmtId="38" fontId="10" fillId="6" borderId="2" xfId="1" applyFont="1" applyFill="1" applyBorder="1" applyAlignment="1" applyProtection="1">
      <alignment horizontal="left" vertical="center" shrinkToFit="1"/>
      <protection locked="0"/>
    </xf>
    <xf numFmtId="0" fontId="42" fillId="0" borderId="1" xfId="0" applyFont="1" applyFill="1" applyBorder="1" applyAlignment="1" applyProtection="1">
      <alignment horizontal="left" vertical="center" wrapText="1"/>
    </xf>
    <xf numFmtId="38" fontId="40" fillId="2" borderId="4" xfId="1" applyFont="1" applyFill="1" applyBorder="1" applyAlignment="1" applyProtection="1">
      <alignment horizontal="right" vertical="center"/>
    </xf>
    <xf numFmtId="38" fontId="40" fillId="2" borderId="3" xfId="1" applyFont="1" applyFill="1" applyBorder="1" applyAlignment="1" applyProtection="1">
      <alignment horizontal="right" vertical="center"/>
    </xf>
    <xf numFmtId="38" fontId="40" fillId="2" borderId="2" xfId="1" applyFont="1" applyFill="1" applyBorder="1" applyAlignment="1" applyProtection="1">
      <alignment horizontal="right" vertical="center"/>
    </xf>
    <xf numFmtId="38" fontId="40" fillId="2" borderId="1" xfId="1" applyFont="1" applyFill="1" applyBorder="1" applyAlignment="1" applyProtection="1">
      <alignment horizontal="right" vertical="center"/>
    </xf>
    <xf numFmtId="38" fontId="40" fillId="10" borderId="1" xfId="1" applyFont="1" applyFill="1" applyBorder="1" applyAlignment="1" applyProtection="1">
      <alignment horizontal="right" vertical="center"/>
    </xf>
    <xf numFmtId="38" fontId="10" fillId="5" borderId="4" xfId="1" applyFont="1" applyFill="1" applyBorder="1" applyAlignment="1" applyProtection="1">
      <alignment horizontal="left" vertical="center" shrinkToFit="1"/>
      <protection locked="0"/>
    </xf>
    <xf numFmtId="38" fontId="10" fillId="5" borderId="3" xfId="1" applyFont="1" applyFill="1" applyBorder="1" applyAlignment="1" applyProtection="1">
      <alignment horizontal="left" vertical="center" shrinkToFit="1"/>
      <protection locked="0"/>
    </xf>
    <xf numFmtId="38" fontId="10" fillId="5" borderId="6" xfId="1" applyFont="1" applyFill="1" applyBorder="1" applyAlignment="1" applyProtection="1">
      <alignment horizontal="left" vertical="center" shrinkToFit="1"/>
      <protection locked="0"/>
    </xf>
    <xf numFmtId="38" fontId="10" fillId="5" borderId="5" xfId="1" applyFont="1" applyFill="1" applyBorder="1" applyAlignment="1" applyProtection="1">
      <alignment horizontal="left" vertical="center" shrinkToFit="1"/>
      <protection locked="0"/>
    </xf>
    <xf numFmtId="0" fontId="6" fillId="0" borderId="1" xfId="0"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15" fillId="10" borderId="4" xfId="1" applyFont="1" applyFill="1" applyBorder="1" applyAlignment="1" applyProtection="1">
      <alignment horizontal="center" vertical="center" wrapText="1"/>
    </xf>
    <xf numFmtId="38" fontId="15" fillId="10" borderId="3" xfId="1" applyFont="1" applyFill="1" applyBorder="1" applyAlignment="1" applyProtection="1">
      <alignment horizontal="center" vertical="center" wrapText="1"/>
    </xf>
    <xf numFmtId="38" fontId="15" fillId="10" borderId="2" xfId="1" applyFont="1" applyFill="1" applyBorder="1" applyAlignment="1" applyProtection="1">
      <alignment horizontal="center" vertical="center" wrapText="1"/>
    </xf>
    <xf numFmtId="38" fontId="11" fillId="10" borderId="1" xfId="1" applyFont="1" applyFill="1" applyBorder="1" applyAlignment="1" applyProtection="1">
      <alignment horizontal="right" vertical="center"/>
    </xf>
    <xf numFmtId="38" fontId="15" fillId="3" borderId="4" xfId="1" applyFont="1" applyFill="1" applyBorder="1" applyAlignment="1" applyProtection="1">
      <alignment horizontal="center" vertical="center" wrapText="1"/>
    </xf>
    <xf numFmtId="38" fontId="15" fillId="3" borderId="3" xfId="1" applyFont="1" applyFill="1" applyBorder="1" applyAlignment="1" applyProtection="1">
      <alignment horizontal="center" vertical="center" wrapText="1"/>
    </xf>
    <xf numFmtId="38" fontId="15" fillId="3" borderId="2" xfId="1" applyFont="1" applyFill="1" applyBorder="1" applyAlignment="1" applyProtection="1">
      <alignment horizontal="center" vertical="center" wrapText="1"/>
    </xf>
    <xf numFmtId="38" fontId="11" fillId="2" borderId="1" xfId="1" applyFont="1" applyFill="1" applyBorder="1" applyAlignment="1" applyProtection="1">
      <alignment horizontal="right"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38" fontId="13" fillId="10" borderId="4" xfId="1" applyFont="1" applyFill="1" applyBorder="1" applyAlignment="1" applyProtection="1">
      <alignment horizontal="center" vertical="center" shrinkToFit="1"/>
    </xf>
    <xf numFmtId="38" fontId="13" fillId="10" borderId="3" xfId="1" applyFont="1" applyFill="1" applyBorder="1" applyAlignment="1" applyProtection="1">
      <alignment horizontal="center" vertical="center" shrinkToFit="1"/>
    </xf>
    <xf numFmtId="38" fontId="13" fillId="10" borderId="2" xfId="1" applyFont="1" applyFill="1" applyBorder="1" applyAlignment="1" applyProtection="1">
      <alignment horizontal="center" vertical="center" shrinkToFit="1"/>
    </xf>
    <xf numFmtId="38" fontId="10" fillId="10" borderId="12" xfId="1" applyFont="1" applyFill="1" applyBorder="1" applyAlignment="1" applyProtection="1">
      <alignment horizontal="left" vertical="center" shrinkToFit="1"/>
      <protection locked="0"/>
    </xf>
    <xf numFmtId="38" fontId="10" fillId="10" borderId="11" xfId="1" applyFont="1" applyFill="1" applyBorder="1" applyAlignment="1" applyProtection="1">
      <alignment horizontal="left" vertical="center" shrinkToFit="1"/>
      <protection locked="0"/>
    </xf>
    <xf numFmtId="38" fontId="10" fillId="10" borderId="10" xfId="1" applyFont="1" applyFill="1" applyBorder="1" applyAlignment="1" applyProtection="1">
      <alignment horizontal="left" vertical="center" shrinkToFit="1"/>
      <protection locked="0"/>
    </xf>
    <xf numFmtId="38" fontId="10" fillId="10" borderId="3" xfId="1" applyFont="1" applyFill="1" applyBorder="1" applyAlignment="1" applyProtection="1">
      <alignment horizontal="left" vertical="center" shrinkToFit="1"/>
      <protection locked="0"/>
    </xf>
    <xf numFmtId="38" fontId="10" fillId="10" borderId="4" xfId="1" applyFont="1" applyFill="1" applyBorder="1" applyAlignment="1" applyProtection="1">
      <alignment horizontal="left" vertical="center" shrinkToFit="1"/>
      <protection locked="0"/>
    </xf>
    <xf numFmtId="38" fontId="10" fillId="10" borderId="2" xfId="1" applyFont="1" applyFill="1" applyBorder="1" applyAlignment="1" applyProtection="1">
      <alignment horizontal="left" vertical="center" shrinkToFit="1"/>
      <protection locked="0"/>
    </xf>
    <xf numFmtId="38" fontId="10" fillId="10" borderId="16" xfId="1" applyFont="1" applyFill="1" applyBorder="1" applyAlignment="1" applyProtection="1">
      <alignment horizontal="left" vertical="center" shrinkToFit="1"/>
      <protection locked="0"/>
    </xf>
    <xf numFmtId="38" fontId="10" fillId="10" borderId="18" xfId="1" applyFont="1" applyFill="1" applyBorder="1" applyAlignment="1" applyProtection="1">
      <alignment horizontal="left" vertical="center" shrinkToFit="1"/>
      <protection locked="0"/>
    </xf>
    <xf numFmtId="38" fontId="10" fillId="10" borderId="17" xfId="1" applyFont="1" applyFill="1" applyBorder="1" applyAlignment="1" applyProtection="1">
      <alignment horizontal="left"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6" borderId="11" xfId="1" applyFont="1" applyFill="1" applyBorder="1" applyAlignment="1" applyProtection="1">
      <alignment horizontal="left" vertical="center" wrapText="1"/>
      <protection locked="0"/>
    </xf>
    <xf numFmtId="38" fontId="13" fillId="6" borderId="10" xfId="1" applyFont="1" applyFill="1" applyBorder="1" applyAlignment="1" applyProtection="1">
      <alignment horizontal="left" vertical="center" wrapText="1"/>
      <protection locked="0"/>
    </xf>
    <xf numFmtId="38" fontId="10" fillId="5" borderId="11" xfId="1" applyFont="1" applyFill="1" applyBorder="1" applyAlignment="1" applyProtection="1">
      <alignment horizontal="left" vertical="center" shrinkToFit="1"/>
      <protection locked="0"/>
    </xf>
    <xf numFmtId="38" fontId="10" fillId="5" borderId="10" xfId="1" applyFont="1" applyFill="1" applyBorder="1" applyAlignment="1" applyProtection="1">
      <alignment horizontal="left" vertical="center" shrinkToFit="1"/>
      <protection locked="0"/>
    </xf>
    <xf numFmtId="0" fontId="16" fillId="0" borderId="0" xfId="0" applyFont="1" applyAlignment="1" applyProtection="1">
      <alignment horizontal="left" vertical="center"/>
    </xf>
    <xf numFmtId="0" fontId="43" fillId="0" borderId="0" xfId="0" applyFont="1" applyBorder="1" applyAlignment="1" applyProtection="1">
      <alignment horizontal="left" vertical="center"/>
    </xf>
    <xf numFmtId="0" fontId="18" fillId="3" borderId="1" xfId="0" applyFont="1" applyFill="1" applyBorder="1" applyAlignment="1" applyProtection="1">
      <alignment horizontal="center" vertical="center"/>
    </xf>
    <xf numFmtId="0" fontId="39" fillId="0" borderId="1" xfId="0" applyFont="1" applyBorder="1" applyAlignment="1" applyProtection="1">
      <alignment horizontal="center" vertical="center"/>
      <protection locked="0"/>
    </xf>
    <xf numFmtId="0" fontId="32" fillId="0" borderId="1" xfId="0" applyFont="1" applyBorder="1" applyAlignment="1" applyProtection="1">
      <alignment horizontal="left" vertical="center"/>
    </xf>
    <xf numFmtId="38" fontId="18" fillId="2" borderId="1" xfId="1" applyFont="1" applyFill="1" applyBorder="1" applyAlignment="1" applyProtection="1">
      <alignment horizontal="right" vertical="center"/>
    </xf>
    <xf numFmtId="38" fontId="18" fillId="10" borderId="1" xfId="1" applyFont="1" applyFill="1" applyBorder="1" applyAlignment="1" applyProtection="1">
      <alignment horizontal="right" vertical="center"/>
    </xf>
    <xf numFmtId="0" fontId="32" fillId="0" borderId="4" xfId="0" applyFont="1" applyBorder="1" applyAlignment="1" applyProtection="1">
      <alignment horizontal="left" vertical="center"/>
    </xf>
    <xf numFmtId="0" fontId="32" fillId="0" borderId="3" xfId="0" applyFont="1" applyBorder="1" applyAlignment="1" applyProtection="1">
      <alignment horizontal="left" vertical="center"/>
    </xf>
    <xf numFmtId="0" fontId="32" fillId="0" borderId="2" xfId="0" applyFont="1" applyBorder="1" applyAlignment="1" applyProtection="1">
      <alignment horizontal="left" vertical="center"/>
    </xf>
    <xf numFmtId="38" fontId="18" fillId="2" borderId="4" xfId="1" applyFont="1" applyFill="1" applyBorder="1" applyAlignment="1" applyProtection="1">
      <alignment horizontal="right" vertical="center"/>
    </xf>
    <xf numFmtId="38" fontId="18" fillId="2" borderId="3" xfId="1" applyFont="1" applyFill="1" applyBorder="1" applyAlignment="1" applyProtection="1">
      <alignment horizontal="right" vertical="center"/>
    </xf>
    <xf numFmtId="38" fontId="18" fillId="2" borderId="2" xfId="1" applyFont="1" applyFill="1" applyBorder="1" applyAlignment="1" applyProtection="1">
      <alignment horizontal="right" vertical="center"/>
    </xf>
    <xf numFmtId="38" fontId="18" fillId="10" borderId="4" xfId="1" applyFont="1" applyFill="1" applyBorder="1" applyAlignment="1" applyProtection="1">
      <alignment horizontal="right" vertical="center"/>
    </xf>
    <xf numFmtId="38" fontId="18" fillId="10" borderId="3" xfId="1" applyFont="1" applyFill="1" applyBorder="1" applyAlignment="1" applyProtection="1">
      <alignment horizontal="right" vertical="center"/>
    </xf>
    <xf numFmtId="38" fontId="18" fillId="10" borderId="2" xfId="1" applyFont="1" applyFill="1" applyBorder="1" applyAlignment="1" applyProtection="1">
      <alignment horizontal="right" vertical="center"/>
    </xf>
    <xf numFmtId="0" fontId="32" fillId="10" borderId="4" xfId="0" applyFont="1" applyFill="1" applyBorder="1" applyAlignment="1" applyProtection="1">
      <alignment horizontal="left" vertical="center"/>
    </xf>
    <xf numFmtId="0" fontId="32" fillId="10" borderId="3" xfId="0" applyFont="1" applyFill="1" applyBorder="1" applyAlignment="1" applyProtection="1">
      <alignment horizontal="left" vertical="center"/>
    </xf>
    <xf numFmtId="0" fontId="32" fillId="10" borderId="2" xfId="0" applyFont="1" applyFill="1" applyBorder="1" applyAlignment="1" applyProtection="1">
      <alignment horizontal="lef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10" borderId="11" xfId="1" applyFont="1" applyFill="1" applyBorder="1" applyAlignment="1" applyProtection="1">
      <alignment horizontal="left" vertical="center" wrapText="1"/>
      <protection locked="0"/>
    </xf>
    <xf numFmtId="38" fontId="14" fillId="10" borderId="10" xfId="1" applyFont="1" applyFill="1" applyBorder="1" applyAlignment="1" applyProtection="1">
      <alignment horizontal="left" vertical="center" wrapText="1"/>
      <protection locked="0"/>
    </xf>
    <xf numFmtId="38" fontId="14" fillId="10" borderId="0" xfId="1" applyFont="1" applyFill="1" applyBorder="1" applyAlignment="1" applyProtection="1">
      <alignment horizontal="left" vertical="center" wrapText="1"/>
      <protection locked="0"/>
    </xf>
    <xf numFmtId="38" fontId="14" fillId="10" borderId="8" xfId="1" applyFont="1" applyFill="1" applyBorder="1" applyAlignment="1" applyProtection="1">
      <alignment horizontal="left" vertical="center" wrapText="1"/>
      <protection locked="0"/>
    </xf>
    <xf numFmtId="38" fontId="14" fillId="10" borderId="6" xfId="1" applyFont="1" applyFill="1" applyBorder="1" applyAlignment="1" applyProtection="1">
      <alignment horizontal="left" vertical="center" wrapText="1"/>
      <protection locked="0"/>
    </xf>
    <xf numFmtId="38" fontId="14" fillId="10" borderId="5" xfId="1" applyFont="1" applyFill="1" applyBorder="1" applyAlignment="1" applyProtection="1">
      <alignment horizontal="left" vertical="center" wrapText="1"/>
      <protection locked="0"/>
    </xf>
    <xf numFmtId="38" fontId="13" fillId="10" borderId="4" xfId="1" applyFont="1" applyFill="1" applyBorder="1" applyAlignment="1" applyProtection="1">
      <alignment horizontal="center" vertical="center" shrinkToFit="1"/>
      <protection locked="0"/>
    </xf>
    <xf numFmtId="38" fontId="13" fillId="10" borderId="3" xfId="1" applyFont="1" applyFill="1" applyBorder="1" applyAlignment="1" applyProtection="1">
      <alignment horizontal="center" vertical="center" shrinkToFit="1"/>
      <protection locked="0"/>
    </xf>
    <xf numFmtId="38" fontId="13" fillId="10" borderId="2" xfId="1" applyFont="1" applyFill="1" applyBorder="1" applyAlignment="1" applyProtection="1">
      <alignment horizontal="center" vertical="center" shrinkToFit="1"/>
      <protection locked="0"/>
    </xf>
    <xf numFmtId="0" fontId="17" fillId="11" borderId="0" xfId="0" applyFont="1" applyFill="1" applyBorder="1" applyAlignment="1" applyProtection="1">
      <alignment horizontal="left" vertical="center"/>
    </xf>
    <xf numFmtId="0" fontId="18" fillId="10" borderId="1" xfId="0" applyFont="1" applyFill="1" applyBorder="1" applyAlignment="1" applyProtection="1">
      <alignment horizontal="center" vertical="center"/>
    </xf>
    <xf numFmtId="0" fontId="53" fillId="0" borderId="0" xfId="0" applyFont="1" applyAlignment="1" applyProtection="1">
      <alignment horizontal="left" vertical="center"/>
    </xf>
    <xf numFmtId="0" fontId="32" fillId="10" borderId="1" xfId="0" applyFont="1" applyFill="1" applyBorder="1" applyAlignment="1" applyProtection="1">
      <alignment horizontal="left" vertical="center"/>
    </xf>
    <xf numFmtId="0" fontId="10" fillId="10" borderId="4" xfId="0" applyFont="1" applyFill="1" applyBorder="1" applyAlignment="1" applyProtection="1">
      <alignment horizontal="left" vertical="center"/>
    </xf>
    <xf numFmtId="0" fontId="10" fillId="10" borderId="3" xfId="0" applyFont="1" applyFill="1" applyBorder="1" applyAlignment="1" applyProtection="1">
      <alignment horizontal="left" vertical="center"/>
    </xf>
    <xf numFmtId="0" fontId="10" fillId="10" borderId="2" xfId="0" applyFont="1" applyFill="1" applyBorder="1" applyAlignment="1" applyProtection="1">
      <alignment horizontal="left" vertical="center"/>
    </xf>
    <xf numFmtId="0" fontId="10" fillId="10" borderId="1" xfId="0" applyFont="1" applyFill="1" applyBorder="1" applyAlignment="1" applyProtection="1">
      <alignment horizontal="left" vertical="center"/>
    </xf>
    <xf numFmtId="177" fontId="15" fillId="10" borderId="4" xfId="2" applyNumberFormat="1" applyFont="1" applyFill="1" applyBorder="1" applyAlignment="1" applyProtection="1">
      <alignment horizontal="center" vertical="center"/>
    </xf>
    <xf numFmtId="177" fontId="15" fillId="10" borderId="3" xfId="2" applyNumberFormat="1" applyFont="1" applyFill="1" applyBorder="1" applyAlignment="1" applyProtection="1">
      <alignment horizontal="center" vertical="center"/>
    </xf>
    <xf numFmtId="177" fontId="15" fillId="10" borderId="2" xfId="2" applyNumberFormat="1" applyFont="1" applyFill="1" applyBorder="1" applyAlignment="1" applyProtection="1">
      <alignment horizontal="center" vertical="center"/>
    </xf>
    <xf numFmtId="177" fontId="15" fillId="10" borderId="1" xfId="2" applyNumberFormat="1" applyFont="1" applyFill="1" applyBorder="1" applyAlignment="1" applyProtection="1">
      <alignment horizontal="center" vertical="center"/>
    </xf>
    <xf numFmtId="38" fontId="14" fillId="10" borderId="6" xfId="1" applyFont="1" applyFill="1" applyBorder="1" applyAlignment="1" applyProtection="1">
      <alignment horizontal="left" vertical="center" wrapText="1"/>
    </xf>
    <xf numFmtId="38" fontId="14" fillId="10" borderId="5" xfId="1" applyFont="1" applyFill="1" applyBorder="1" applyAlignment="1" applyProtection="1">
      <alignment horizontal="left" vertical="center" wrapText="1"/>
    </xf>
    <xf numFmtId="38" fontId="13" fillId="10" borderId="12" xfId="1" applyFont="1" applyFill="1" applyBorder="1" applyAlignment="1" applyProtection="1">
      <alignment horizontal="center" vertical="center"/>
    </xf>
    <xf numFmtId="38" fontId="13" fillId="10" borderId="10" xfId="1" applyFont="1" applyFill="1" applyBorder="1" applyAlignment="1" applyProtection="1">
      <alignment horizontal="center" vertical="center"/>
    </xf>
    <xf numFmtId="38" fontId="13" fillId="10" borderId="7" xfId="1" applyFont="1" applyFill="1" applyBorder="1" applyAlignment="1" applyProtection="1">
      <alignment horizontal="center" vertical="center"/>
    </xf>
    <xf numFmtId="38" fontId="13" fillId="10" borderId="5" xfId="1" applyFont="1" applyFill="1" applyBorder="1" applyAlignment="1" applyProtection="1">
      <alignment horizontal="center" vertical="center"/>
    </xf>
    <xf numFmtId="38" fontId="13" fillId="10" borderId="14" xfId="1" applyFont="1" applyFill="1" applyBorder="1" applyAlignment="1" applyProtection="1">
      <alignment horizontal="center" vertical="center" wrapText="1"/>
    </xf>
    <xf numFmtId="38" fontId="13" fillId="10" borderId="13" xfId="1" applyFont="1" applyFill="1" applyBorder="1" applyAlignment="1" applyProtection="1">
      <alignment horizontal="center" vertical="center" wrapText="1"/>
    </xf>
    <xf numFmtId="38" fontId="13" fillId="10" borderId="1" xfId="1" applyFont="1" applyFill="1" applyBorder="1" applyAlignment="1" applyProtection="1">
      <alignment horizontal="center" vertical="center"/>
    </xf>
    <xf numFmtId="38" fontId="14" fillId="10" borderId="11" xfId="1" applyFont="1" applyFill="1" applyBorder="1" applyAlignment="1" applyProtection="1">
      <alignment horizontal="left" vertical="center" wrapText="1"/>
    </xf>
    <xf numFmtId="38" fontId="14" fillId="10" borderId="10" xfId="1" applyFont="1" applyFill="1" applyBorder="1" applyAlignment="1" applyProtection="1">
      <alignment horizontal="left" vertical="center" wrapText="1"/>
    </xf>
    <xf numFmtId="38" fontId="14" fillId="10" borderId="0" xfId="1" applyFont="1" applyFill="1" applyBorder="1" applyAlignment="1" applyProtection="1">
      <alignment horizontal="left" vertical="center" wrapText="1"/>
    </xf>
    <xf numFmtId="38" fontId="14" fillId="10" borderId="8" xfId="1" applyFont="1" applyFill="1" applyBorder="1" applyAlignment="1" applyProtection="1">
      <alignment horizontal="left" vertical="center" wrapText="1"/>
    </xf>
    <xf numFmtId="38" fontId="13" fillId="10" borderId="16" xfId="1" applyFont="1" applyFill="1" applyBorder="1" applyAlignment="1" applyProtection="1">
      <alignment horizontal="center" vertical="center" shrinkToFit="1"/>
    </xf>
    <xf numFmtId="38" fontId="13" fillId="10" borderId="18" xfId="1" applyFont="1" applyFill="1" applyBorder="1" applyAlignment="1" applyProtection="1">
      <alignment horizontal="center" vertical="center" shrinkToFit="1"/>
    </xf>
    <xf numFmtId="38" fontId="13" fillId="10" borderId="17" xfId="1" applyFont="1" applyFill="1" applyBorder="1" applyAlignment="1" applyProtection="1">
      <alignment horizontal="center" vertical="center" shrinkToFit="1"/>
    </xf>
    <xf numFmtId="38" fontId="10" fillId="10" borderId="4" xfId="1" applyFont="1" applyFill="1" applyBorder="1" applyAlignment="1" applyProtection="1">
      <alignment horizontal="left" vertical="center" shrinkToFit="1"/>
    </xf>
    <xf numFmtId="38" fontId="10" fillId="10" borderId="3" xfId="1" applyFont="1" applyFill="1" applyBorder="1" applyAlignment="1" applyProtection="1">
      <alignment horizontal="left" vertical="center" shrinkToFit="1"/>
    </xf>
    <xf numFmtId="38" fontId="10" fillId="10" borderId="2" xfId="1" applyFont="1" applyFill="1" applyBorder="1" applyAlignment="1" applyProtection="1">
      <alignment horizontal="left" vertical="center" shrinkToFit="1"/>
    </xf>
    <xf numFmtId="38" fontId="38" fillId="0" borderId="0" xfId="1" applyFont="1" applyFill="1" applyBorder="1" applyAlignment="1" applyProtection="1">
      <alignment horizontal="left" vertical="center" shrinkToFit="1"/>
      <protection locked="0"/>
    </xf>
    <xf numFmtId="38" fontId="8" fillId="10" borderId="4" xfId="1" applyFont="1" applyFill="1" applyBorder="1" applyAlignment="1" applyProtection="1">
      <alignment horizontal="left" vertical="center" wrapText="1" shrinkToFit="1"/>
    </xf>
    <xf numFmtId="38" fontId="8" fillId="10" borderId="2" xfId="1" applyFont="1" applyFill="1" applyBorder="1" applyAlignment="1" applyProtection="1">
      <alignment horizontal="left" vertical="center" wrapText="1" shrinkToFit="1"/>
    </xf>
    <xf numFmtId="38" fontId="38" fillId="10" borderId="16" xfId="1" applyFont="1" applyFill="1" applyBorder="1" applyAlignment="1" applyProtection="1">
      <alignment horizontal="center" vertical="center" shrinkToFit="1"/>
    </xf>
    <xf numFmtId="38" fontId="38" fillId="10" borderId="18" xfId="1" applyFont="1" applyFill="1" applyBorder="1" applyAlignment="1" applyProtection="1">
      <alignment horizontal="center" vertical="center" shrinkToFit="1"/>
    </xf>
    <xf numFmtId="38" fontId="38" fillId="10" borderId="17" xfId="1" applyFont="1" applyFill="1" applyBorder="1" applyAlignment="1" applyProtection="1">
      <alignment horizontal="center" vertical="center" shrinkToFit="1"/>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6" fillId="0" borderId="0" xfId="1" applyFont="1" applyFill="1" applyBorder="1" applyAlignment="1" applyProtection="1">
      <alignment horizontal="center" vertical="center" shrinkToFit="1"/>
      <protection locked="0"/>
    </xf>
    <xf numFmtId="5" fontId="24" fillId="0" borderId="19" xfId="0" applyNumberFormat="1" applyFont="1" applyBorder="1" applyAlignment="1">
      <alignment horizontal="left" vertical="center" wrapText="1"/>
    </xf>
    <xf numFmtId="5" fontId="33" fillId="0" borderId="0" xfId="0" applyNumberFormat="1" applyFont="1" applyAlignment="1">
      <alignment horizontal="left" vertical="center" wrapText="1"/>
    </xf>
  </cellXfs>
  <cellStyles count="3">
    <cellStyle name="パーセント" xfId="2" builtinId="5"/>
    <cellStyle name="桁区切り" xfId="1" builtinId="6"/>
    <cellStyle name="標準" xfId="0" builtinId="0"/>
  </cellStyles>
  <dxfs count="34">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359833</xdr:colOff>
      <xdr:row>2</xdr:row>
      <xdr:rowOff>0</xdr:rowOff>
    </xdr:from>
    <xdr:ext cx="184731" cy="264560"/>
    <xdr:sp macro="" textlink="">
      <xdr:nvSpPr>
        <xdr:cNvPr id="2" name="テキスト ボックス 1">
          <a:extLst>
            <a:ext uri="{FF2B5EF4-FFF2-40B4-BE49-F238E27FC236}">
              <a16:creationId xmlns:a16="http://schemas.microsoft.com/office/drawing/2014/main" id="{6D448908-F06B-4C61-AA3C-04C480F48DFD}"/>
            </a:ext>
          </a:extLst>
        </xdr:cNvPr>
        <xdr:cNvSpPr txBox="1"/>
      </xdr:nvSpPr>
      <xdr:spPr>
        <a:xfrm>
          <a:off x="11932708"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0</xdr:row>
      <xdr:rowOff>0</xdr:rowOff>
    </xdr:from>
    <xdr:ext cx="184731" cy="264560"/>
    <xdr:sp macro="" textlink="">
      <xdr:nvSpPr>
        <xdr:cNvPr id="3" name="テキスト ボックス 2">
          <a:extLst>
            <a:ext uri="{FF2B5EF4-FFF2-40B4-BE49-F238E27FC236}">
              <a16:creationId xmlns:a16="http://schemas.microsoft.com/office/drawing/2014/main" id="{8DE39CB0-5E76-4875-87AB-E822F2B7D150}"/>
            </a:ext>
          </a:extLst>
        </xdr:cNvPr>
        <xdr:cNvSpPr txBox="1"/>
      </xdr:nvSpPr>
      <xdr:spPr>
        <a:xfrm>
          <a:off x="1193270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 name="テキスト ボックス 3">
          <a:extLst>
            <a:ext uri="{FF2B5EF4-FFF2-40B4-BE49-F238E27FC236}">
              <a16:creationId xmlns:a16="http://schemas.microsoft.com/office/drawing/2014/main" id="{D9C463E1-18CB-4645-B932-CD9B0B854894}"/>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 name="テキスト ボックス 4">
          <a:extLst>
            <a:ext uri="{FF2B5EF4-FFF2-40B4-BE49-F238E27FC236}">
              <a16:creationId xmlns:a16="http://schemas.microsoft.com/office/drawing/2014/main" id="{6F74C52A-8C40-416A-95D2-EE36484E0EA5}"/>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 name="テキスト ボックス 5">
          <a:extLst>
            <a:ext uri="{FF2B5EF4-FFF2-40B4-BE49-F238E27FC236}">
              <a16:creationId xmlns:a16="http://schemas.microsoft.com/office/drawing/2014/main" id="{D7DDFA99-9F04-443F-A40C-415D3EFABD3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 name="テキスト ボックス 6">
          <a:extLst>
            <a:ext uri="{FF2B5EF4-FFF2-40B4-BE49-F238E27FC236}">
              <a16:creationId xmlns:a16="http://schemas.microsoft.com/office/drawing/2014/main" id="{EEF4429D-BE24-4097-BF89-D8DD5FC2038C}"/>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 name="テキスト ボックス 7">
          <a:extLst>
            <a:ext uri="{FF2B5EF4-FFF2-40B4-BE49-F238E27FC236}">
              <a16:creationId xmlns:a16="http://schemas.microsoft.com/office/drawing/2014/main" id="{C979AB11-44C8-458F-91E9-5883EDA4D8EB}"/>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 name="テキスト ボックス 8">
          <a:extLst>
            <a:ext uri="{FF2B5EF4-FFF2-40B4-BE49-F238E27FC236}">
              <a16:creationId xmlns:a16="http://schemas.microsoft.com/office/drawing/2014/main" id="{FDD31554-6107-4994-910E-F812286BB3D3}"/>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 name="テキスト ボックス 9">
          <a:extLst>
            <a:ext uri="{FF2B5EF4-FFF2-40B4-BE49-F238E27FC236}">
              <a16:creationId xmlns:a16="http://schemas.microsoft.com/office/drawing/2014/main" id="{91D3EF44-30F0-4894-BC02-E3CC6BAF5A1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 name="テキスト ボックス 10">
          <a:extLst>
            <a:ext uri="{FF2B5EF4-FFF2-40B4-BE49-F238E27FC236}">
              <a16:creationId xmlns:a16="http://schemas.microsoft.com/office/drawing/2014/main" id="{02EB6FFC-3611-4E7B-8375-19DAB9C34C8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 name="テキスト ボックス 11">
          <a:extLst>
            <a:ext uri="{FF2B5EF4-FFF2-40B4-BE49-F238E27FC236}">
              <a16:creationId xmlns:a16="http://schemas.microsoft.com/office/drawing/2014/main" id="{6DEDB74E-6458-44E3-8CB5-0097312AB78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 name="テキスト ボックス 12">
          <a:extLst>
            <a:ext uri="{FF2B5EF4-FFF2-40B4-BE49-F238E27FC236}">
              <a16:creationId xmlns:a16="http://schemas.microsoft.com/office/drawing/2014/main" id="{321A67AA-F5BC-4260-9CE3-251594C3018E}"/>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 name="テキスト ボックス 13">
          <a:extLst>
            <a:ext uri="{FF2B5EF4-FFF2-40B4-BE49-F238E27FC236}">
              <a16:creationId xmlns:a16="http://schemas.microsoft.com/office/drawing/2014/main" id="{DEDD8069-5A0C-444C-A80F-CD492D2BB96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 name="テキスト ボックス 14">
          <a:extLst>
            <a:ext uri="{FF2B5EF4-FFF2-40B4-BE49-F238E27FC236}">
              <a16:creationId xmlns:a16="http://schemas.microsoft.com/office/drawing/2014/main" id="{82F27087-63B9-434B-813F-873E797E79D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 name="テキスト ボックス 15">
          <a:extLst>
            <a:ext uri="{FF2B5EF4-FFF2-40B4-BE49-F238E27FC236}">
              <a16:creationId xmlns:a16="http://schemas.microsoft.com/office/drawing/2014/main" id="{930F6229-AEA1-4D79-87B0-BBE974B3827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 name="テキスト ボックス 16">
          <a:extLst>
            <a:ext uri="{FF2B5EF4-FFF2-40B4-BE49-F238E27FC236}">
              <a16:creationId xmlns:a16="http://schemas.microsoft.com/office/drawing/2014/main" id="{5966DCFC-B5A3-441C-94F1-2554807957D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 name="テキスト ボックス 17">
          <a:extLst>
            <a:ext uri="{FF2B5EF4-FFF2-40B4-BE49-F238E27FC236}">
              <a16:creationId xmlns:a16="http://schemas.microsoft.com/office/drawing/2014/main" id="{51881FC2-97CA-481E-8C2E-4C51632B688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 name="テキスト ボックス 18">
          <a:extLst>
            <a:ext uri="{FF2B5EF4-FFF2-40B4-BE49-F238E27FC236}">
              <a16:creationId xmlns:a16="http://schemas.microsoft.com/office/drawing/2014/main" id="{68F065BD-D061-4286-9BB8-1EE18210057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 name="テキスト ボックス 19">
          <a:extLst>
            <a:ext uri="{FF2B5EF4-FFF2-40B4-BE49-F238E27FC236}">
              <a16:creationId xmlns:a16="http://schemas.microsoft.com/office/drawing/2014/main" id="{A92A8EB1-D98D-4F83-917E-E161C58C723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 name="テキスト ボックス 20">
          <a:extLst>
            <a:ext uri="{FF2B5EF4-FFF2-40B4-BE49-F238E27FC236}">
              <a16:creationId xmlns:a16="http://schemas.microsoft.com/office/drawing/2014/main" id="{A82F1044-E513-4E34-AD5C-D09DA525CF44}"/>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 name="テキスト ボックス 21">
          <a:extLst>
            <a:ext uri="{FF2B5EF4-FFF2-40B4-BE49-F238E27FC236}">
              <a16:creationId xmlns:a16="http://schemas.microsoft.com/office/drawing/2014/main" id="{8B68B374-833D-4260-99F5-43220AFC14C7}"/>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3" name="テキスト ボックス 22">
          <a:extLst>
            <a:ext uri="{FF2B5EF4-FFF2-40B4-BE49-F238E27FC236}">
              <a16:creationId xmlns:a16="http://schemas.microsoft.com/office/drawing/2014/main" id="{0F079C76-3233-49C1-BBC5-598271C0E2EF}"/>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4" name="テキスト ボックス 23">
          <a:extLst>
            <a:ext uri="{FF2B5EF4-FFF2-40B4-BE49-F238E27FC236}">
              <a16:creationId xmlns:a16="http://schemas.microsoft.com/office/drawing/2014/main" id="{2DF36EA7-3B22-4421-A96B-A4852E90B0C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5" name="テキスト ボックス 24">
          <a:extLst>
            <a:ext uri="{FF2B5EF4-FFF2-40B4-BE49-F238E27FC236}">
              <a16:creationId xmlns:a16="http://schemas.microsoft.com/office/drawing/2014/main" id="{4E6D8A5F-D5ED-40CB-A810-0BC707D4C08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6" name="テキスト ボックス 25">
          <a:extLst>
            <a:ext uri="{FF2B5EF4-FFF2-40B4-BE49-F238E27FC236}">
              <a16:creationId xmlns:a16="http://schemas.microsoft.com/office/drawing/2014/main" id="{E2C41A95-4488-4FF9-B0FA-F8418F4499D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7" name="テキスト ボックス 26">
          <a:extLst>
            <a:ext uri="{FF2B5EF4-FFF2-40B4-BE49-F238E27FC236}">
              <a16:creationId xmlns:a16="http://schemas.microsoft.com/office/drawing/2014/main" id="{5A1CED64-44B5-4111-8693-E874061C928E}"/>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8" name="テキスト ボックス 27">
          <a:extLst>
            <a:ext uri="{FF2B5EF4-FFF2-40B4-BE49-F238E27FC236}">
              <a16:creationId xmlns:a16="http://schemas.microsoft.com/office/drawing/2014/main" id="{155D7A88-CA37-41F3-803B-B7208AE0694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9" name="テキスト ボックス 28">
          <a:extLst>
            <a:ext uri="{FF2B5EF4-FFF2-40B4-BE49-F238E27FC236}">
              <a16:creationId xmlns:a16="http://schemas.microsoft.com/office/drawing/2014/main" id="{B12DE5AF-9FEC-49CF-8432-FBDF24ACEF1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0" name="テキスト ボックス 29">
          <a:extLst>
            <a:ext uri="{FF2B5EF4-FFF2-40B4-BE49-F238E27FC236}">
              <a16:creationId xmlns:a16="http://schemas.microsoft.com/office/drawing/2014/main" id="{D6D17CF3-6939-4A88-B9F3-F4A1D262CAA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1" name="テキスト ボックス 30">
          <a:extLst>
            <a:ext uri="{FF2B5EF4-FFF2-40B4-BE49-F238E27FC236}">
              <a16:creationId xmlns:a16="http://schemas.microsoft.com/office/drawing/2014/main" id="{758C3ACC-078F-4FDA-9EC5-AB69BAE0BF4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2" name="テキスト ボックス 31">
          <a:extLst>
            <a:ext uri="{FF2B5EF4-FFF2-40B4-BE49-F238E27FC236}">
              <a16:creationId xmlns:a16="http://schemas.microsoft.com/office/drawing/2014/main" id="{9FEEEB6A-1E9C-4B2D-8DB9-2E524E8F6FC0}"/>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3" name="テキスト ボックス 32">
          <a:extLst>
            <a:ext uri="{FF2B5EF4-FFF2-40B4-BE49-F238E27FC236}">
              <a16:creationId xmlns:a16="http://schemas.microsoft.com/office/drawing/2014/main" id="{1B06E4E3-BC4F-47A5-8062-38F406D4433B}"/>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4" name="テキスト ボックス 33">
          <a:extLst>
            <a:ext uri="{FF2B5EF4-FFF2-40B4-BE49-F238E27FC236}">
              <a16:creationId xmlns:a16="http://schemas.microsoft.com/office/drawing/2014/main" id="{5CA40396-8D3E-4F4A-8019-6FD61240370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5" name="テキスト ボックス 34">
          <a:extLst>
            <a:ext uri="{FF2B5EF4-FFF2-40B4-BE49-F238E27FC236}">
              <a16:creationId xmlns:a16="http://schemas.microsoft.com/office/drawing/2014/main" id="{6743A957-C868-4DAD-8395-F324E48A7F7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6" name="テキスト ボックス 35">
          <a:extLst>
            <a:ext uri="{FF2B5EF4-FFF2-40B4-BE49-F238E27FC236}">
              <a16:creationId xmlns:a16="http://schemas.microsoft.com/office/drawing/2014/main" id="{84024526-2604-4BF2-808C-F50B13965CD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7" name="テキスト ボックス 36">
          <a:extLst>
            <a:ext uri="{FF2B5EF4-FFF2-40B4-BE49-F238E27FC236}">
              <a16:creationId xmlns:a16="http://schemas.microsoft.com/office/drawing/2014/main" id="{BA88C56C-C13C-4CDC-9558-6A3266456B0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8" name="テキスト ボックス 37">
          <a:extLst>
            <a:ext uri="{FF2B5EF4-FFF2-40B4-BE49-F238E27FC236}">
              <a16:creationId xmlns:a16="http://schemas.microsoft.com/office/drawing/2014/main" id="{CCDD75C7-1D2B-42E9-B745-2B1369958A9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9" name="テキスト ボックス 38">
          <a:extLst>
            <a:ext uri="{FF2B5EF4-FFF2-40B4-BE49-F238E27FC236}">
              <a16:creationId xmlns:a16="http://schemas.microsoft.com/office/drawing/2014/main" id="{222F75E2-CD5B-47C7-943D-55835CA74187}"/>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0" name="テキスト ボックス 39">
          <a:extLst>
            <a:ext uri="{FF2B5EF4-FFF2-40B4-BE49-F238E27FC236}">
              <a16:creationId xmlns:a16="http://schemas.microsoft.com/office/drawing/2014/main" id="{351C2630-5739-41AD-BBE4-968824FEB4A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1" name="テキスト ボックス 40">
          <a:extLst>
            <a:ext uri="{FF2B5EF4-FFF2-40B4-BE49-F238E27FC236}">
              <a16:creationId xmlns:a16="http://schemas.microsoft.com/office/drawing/2014/main" id="{15056E70-59CC-4E78-95DE-C626508B28A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2" name="テキスト ボックス 41">
          <a:extLst>
            <a:ext uri="{FF2B5EF4-FFF2-40B4-BE49-F238E27FC236}">
              <a16:creationId xmlns:a16="http://schemas.microsoft.com/office/drawing/2014/main" id="{1D77390E-A721-42FA-9B1A-3F1C2BE5503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3" name="テキスト ボックス 42">
          <a:extLst>
            <a:ext uri="{FF2B5EF4-FFF2-40B4-BE49-F238E27FC236}">
              <a16:creationId xmlns:a16="http://schemas.microsoft.com/office/drawing/2014/main" id="{9097C17B-5993-4EEB-AFB5-48669037F22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4" name="テキスト ボックス 43">
          <a:extLst>
            <a:ext uri="{FF2B5EF4-FFF2-40B4-BE49-F238E27FC236}">
              <a16:creationId xmlns:a16="http://schemas.microsoft.com/office/drawing/2014/main" id="{2747475F-0A90-4420-8A85-50A19AF5C7A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5" name="テキスト ボックス 44">
          <a:extLst>
            <a:ext uri="{FF2B5EF4-FFF2-40B4-BE49-F238E27FC236}">
              <a16:creationId xmlns:a16="http://schemas.microsoft.com/office/drawing/2014/main" id="{AF597074-70E1-4E3E-9135-054634B6D1E0}"/>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6" name="テキスト ボックス 45">
          <a:extLst>
            <a:ext uri="{FF2B5EF4-FFF2-40B4-BE49-F238E27FC236}">
              <a16:creationId xmlns:a16="http://schemas.microsoft.com/office/drawing/2014/main" id="{111498FD-1033-4C4C-BCBB-28D1856BBFF3}"/>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7" name="テキスト ボックス 46">
          <a:extLst>
            <a:ext uri="{FF2B5EF4-FFF2-40B4-BE49-F238E27FC236}">
              <a16:creationId xmlns:a16="http://schemas.microsoft.com/office/drawing/2014/main" id="{7093B910-FC4F-4804-8C9B-B76DED01467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8" name="テキスト ボックス 47">
          <a:extLst>
            <a:ext uri="{FF2B5EF4-FFF2-40B4-BE49-F238E27FC236}">
              <a16:creationId xmlns:a16="http://schemas.microsoft.com/office/drawing/2014/main" id="{D552992A-C0F7-4C52-BCFB-3A0A6E9530C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9" name="テキスト ボックス 48">
          <a:extLst>
            <a:ext uri="{FF2B5EF4-FFF2-40B4-BE49-F238E27FC236}">
              <a16:creationId xmlns:a16="http://schemas.microsoft.com/office/drawing/2014/main" id="{4C73AE19-53AB-4342-A596-8AACDE15C28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0" name="テキスト ボックス 49">
          <a:extLst>
            <a:ext uri="{FF2B5EF4-FFF2-40B4-BE49-F238E27FC236}">
              <a16:creationId xmlns:a16="http://schemas.microsoft.com/office/drawing/2014/main" id="{18E3D639-4412-4852-A257-577CF4E86B0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1" name="テキスト ボックス 50">
          <a:extLst>
            <a:ext uri="{FF2B5EF4-FFF2-40B4-BE49-F238E27FC236}">
              <a16:creationId xmlns:a16="http://schemas.microsoft.com/office/drawing/2014/main" id="{2497A128-9DB7-4B5F-9324-BF4345BFDEC0}"/>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2" name="テキスト ボックス 51">
          <a:extLst>
            <a:ext uri="{FF2B5EF4-FFF2-40B4-BE49-F238E27FC236}">
              <a16:creationId xmlns:a16="http://schemas.microsoft.com/office/drawing/2014/main" id="{5E64EE94-E04C-443E-AEF3-D1337B3BEB27}"/>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3" name="テキスト ボックス 52">
          <a:extLst>
            <a:ext uri="{FF2B5EF4-FFF2-40B4-BE49-F238E27FC236}">
              <a16:creationId xmlns:a16="http://schemas.microsoft.com/office/drawing/2014/main" id="{BB90B8B5-67C2-4AAF-B2A3-5AE904EA98B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4" name="テキスト ボックス 53">
          <a:extLst>
            <a:ext uri="{FF2B5EF4-FFF2-40B4-BE49-F238E27FC236}">
              <a16:creationId xmlns:a16="http://schemas.microsoft.com/office/drawing/2014/main" id="{E51900FE-0048-4EE1-82F3-B9FE05DA0CB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5" name="テキスト ボックス 54">
          <a:extLst>
            <a:ext uri="{FF2B5EF4-FFF2-40B4-BE49-F238E27FC236}">
              <a16:creationId xmlns:a16="http://schemas.microsoft.com/office/drawing/2014/main" id="{B96A31BA-2528-42DE-A715-2635E182ECD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6" name="テキスト ボックス 55">
          <a:extLst>
            <a:ext uri="{FF2B5EF4-FFF2-40B4-BE49-F238E27FC236}">
              <a16:creationId xmlns:a16="http://schemas.microsoft.com/office/drawing/2014/main" id="{D5F21AE6-99B7-4EE6-85B2-5306EB9F6540}"/>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7" name="テキスト ボックス 56">
          <a:extLst>
            <a:ext uri="{FF2B5EF4-FFF2-40B4-BE49-F238E27FC236}">
              <a16:creationId xmlns:a16="http://schemas.microsoft.com/office/drawing/2014/main" id="{A8ABA760-38AC-4FC7-9541-8761ABD1086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8" name="テキスト ボックス 57">
          <a:extLst>
            <a:ext uri="{FF2B5EF4-FFF2-40B4-BE49-F238E27FC236}">
              <a16:creationId xmlns:a16="http://schemas.microsoft.com/office/drawing/2014/main" id="{FF3B0AD7-7D40-4DCA-990D-B3519F4F42F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9" name="テキスト ボックス 58">
          <a:extLst>
            <a:ext uri="{FF2B5EF4-FFF2-40B4-BE49-F238E27FC236}">
              <a16:creationId xmlns:a16="http://schemas.microsoft.com/office/drawing/2014/main" id="{0D316920-4E01-4816-A920-440BE99FAFDC}"/>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0" name="テキスト ボックス 59">
          <a:extLst>
            <a:ext uri="{FF2B5EF4-FFF2-40B4-BE49-F238E27FC236}">
              <a16:creationId xmlns:a16="http://schemas.microsoft.com/office/drawing/2014/main" id="{D5EB5465-17F8-4454-A2E0-F5F768803982}"/>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1" name="テキスト ボックス 60">
          <a:extLst>
            <a:ext uri="{FF2B5EF4-FFF2-40B4-BE49-F238E27FC236}">
              <a16:creationId xmlns:a16="http://schemas.microsoft.com/office/drawing/2014/main" id="{19EE1796-6C9A-4FE0-83C8-9090806A3A54}"/>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2" name="テキスト ボックス 61">
          <a:extLst>
            <a:ext uri="{FF2B5EF4-FFF2-40B4-BE49-F238E27FC236}">
              <a16:creationId xmlns:a16="http://schemas.microsoft.com/office/drawing/2014/main" id="{10031C66-B8B6-449A-B605-C665E19B28C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3" name="テキスト ボックス 62">
          <a:extLst>
            <a:ext uri="{FF2B5EF4-FFF2-40B4-BE49-F238E27FC236}">
              <a16:creationId xmlns:a16="http://schemas.microsoft.com/office/drawing/2014/main" id="{4220C9F8-88C5-4FAB-875C-83573FE65FC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4" name="テキスト ボックス 63">
          <a:extLst>
            <a:ext uri="{FF2B5EF4-FFF2-40B4-BE49-F238E27FC236}">
              <a16:creationId xmlns:a16="http://schemas.microsoft.com/office/drawing/2014/main" id="{2AFC7E61-B9FD-49FC-99BF-A155ED466FFA}"/>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5" name="テキスト ボックス 64">
          <a:extLst>
            <a:ext uri="{FF2B5EF4-FFF2-40B4-BE49-F238E27FC236}">
              <a16:creationId xmlns:a16="http://schemas.microsoft.com/office/drawing/2014/main" id="{E027194D-039C-49A7-A84F-2CECB3C2A86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6" name="テキスト ボックス 65">
          <a:extLst>
            <a:ext uri="{FF2B5EF4-FFF2-40B4-BE49-F238E27FC236}">
              <a16:creationId xmlns:a16="http://schemas.microsoft.com/office/drawing/2014/main" id="{48A23E70-370A-4599-973C-AA88BF14383A}"/>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7" name="テキスト ボックス 66">
          <a:extLst>
            <a:ext uri="{FF2B5EF4-FFF2-40B4-BE49-F238E27FC236}">
              <a16:creationId xmlns:a16="http://schemas.microsoft.com/office/drawing/2014/main" id="{91AFB732-3536-417B-9CF5-A13618D5739E}"/>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8" name="テキスト ボックス 67">
          <a:extLst>
            <a:ext uri="{FF2B5EF4-FFF2-40B4-BE49-F238E27FC236}">
              <a16:creationId xmlns:a16="http://schemas.microsoft.com/office/drawing/2014/main" id="{2D328B3F-19C2-4A20-8DAC-AE089A2BAFE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9" name="テキスト ボックス 68">
          <a:extLst>
            <a:ext uri="{FF2B5EF4-FFF2-40B4-BE49-F238E27FC236}">
              <a16:creationId xmlns:a16="http://schemas.microsoft.com/office/drawing/2014/main" id="{01A44FFD-B1C2-4681-9154-A798A5163137}"/>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0" name="テキスト ボックス 69">
          <a:extLst>
            <a:ext uri="{FF2B5EF4-FFF2-40B4-BE49-F238E27FC236}">
              <a16:creationId xmlns:a16="http://schemas.microsoft.com/office/drawing/2014/main" id="{7A608DF8-8F58-4383-B767-0F9A9D996CA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1" name="テキスト ボックス 70">
          <a:extLst>
            <a:ext uri="{FF2B5EF4-FFF2-40B4-BE49-F238E27FC236}">
              <a16:creationId xmlns:a16="http://schemas.microsoft.com/office/drawing/2014/main" id="{25C0CC45-F5CF-4295-A88B-1AB54AFD35DF}"/>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2" name="テキスト ボックス 71">
          <a:extLst>
            <a:ext uri="{FF2B5EF4-FFF2-40B4-BE49-F238E27FC236}">
              <a16:creationId xmlns:a16="http://schemas.microsoft.com/office/drawing/2014/main" id="{33B0789D-E027-4B0D-B4FC-76D05D8AA134}"/>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3" name="テキスト ボックス 72">
          <a:extLst>
            <a:ext uri="{FF2B5EF4-FFF2-40B4-BE49-F238E27FC236}">
              <a16:creationId xmlns:a16="http://schemas.microsoft.com/office/drawing/2014/main" id="{FDE52D9C-74A4-4200-8F84-6E5913CC6E4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4" name="テキスト ボックス 73">
          <a:extLst>
            <a:ext uri="{FF2B5EF4-FFF2-40B4-BE49-F238E27FC236}">
              <a16:creationId xmlns:a16="http://schemas.microsoft.com/office/drawing/2014/main" id="{ACDF723C-A2BC-4C81-B5A7-7030BD34CD7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5" name="テキスト ボックス 74">
          <a:extLst>
            <a:ext uri="{FF2B5EF4-FFF2-40B4-BE49-F238E27FC236}">
              <a16:creationId xmlns:a16="http://schemas.microsoft.com/office/drawing/2014/main" id="{9CE4B172-C19D-4A1B-843F-2CF24E6F24B1}"/>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6" name="テキスト ボックス 75">
          <a:extLst>
            <a:ext uri="{FF2B5EF4-FFF2-40B4-BE49-F238E27FC236}">
              <a16:creationId xmlns:a16="http://schemas.microsoft.com/office/drawing/2014/main" id="{3D36E2EC-C227-439A-ADFE-C1BE2317C903}"/>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7" name="テキスト ボックス 76">
          <a:extLst>
            <a:ext uri="{FF2B5EF4-FFF2-40B4-BE49-F238E27FC236}">
              <a16:creationId xmlns:a16="http://schemas.microsoft.com/office/drawing/2014/main" id="{066F9A0B-F794-4B0B-8943-A1CAB945428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8" name="テキスト ボックス 77">
          <a:extLst>
            <a:ext uri="{FF2B5EF4-FFF2-40B4-BE49-F238E27FC236}">
              <a16:creationId xmlns:a16="http://schemas.microsoft.com/office/drawing/2014/main" id="{7F7E613B-DF33-4AB7-A317-D27DF3665F3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9" name="テキスト ボックス 78">
          <a:extLst>
            <a:ext uri="{FF2B5EF4-FFF2-40B4-BE49-F238E27FC236}">
              <a16:creationId xmlns:a16="http://schemas.microsoft.com/office/drawing/2014/main" id="{9245B562-967F-4980-8CD7-B72ED6A6A37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0" name="テキスト ボックス 79">
          <a:extLst>
            <a:ext uri="{FF2B5EF4-FFF2-40B4-BE49-F238E27FC236}">
              <a16:creationId xmlns:a16="http://schemas.microsoft.com/office/drawing/2014/main" id="{F0580073-442F-4DBA-8E5C-0BE42D36175F}"/>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1" name="テキスト ボックス 80">
          <a:extLst>
            <a:ext uri="{FF2B5EF4-FFF2-40B4-BE49-F238E27FC236}">
              <a16:creationId xmlns:a16="http://schemas.microsoft.com/office/drawing/2014/main" id="{38A75CE1-A929-4D11-8EC5-BD631AC289A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2" name="テキスト ボックス 81">
          <a:extLst>
            <a:ext uri="{FF2B5EF4-FFF2-40B4-BE49-F238E27FC236}">
              <a16:creationId xmlns:a16="http://schemas.microsoft.com/office/drawing/2014/main" id="{292A2FD4-9BB5-410B-B9B2-0D8884B36CD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3" name="テキスト ボックス 82">
          <a:extLst>
            <a:ext uri="{FF2B5EF4-FFF2-40B4-BE49-F238E27FC236}">
              <a16:creationId xmlns:a16="http://schemas.microsoft.com/office/drawing/2014/main" id="{1DA6DB3A-81D5-4C78-9638-DBAB8CAA0E8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4" name="テキスト ボックス 83">
          <a:extLst>
            <a:ext uri="{FF2B5EF4-FFF2-40B4-BE49-F238E27FC236}">
              <a16:creationId xmlns:a16="http://schemas.microsoft.com/office/drawing/2014/main" id="{C884BB14-2F84-4152-B14E-97349140DCF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5" name="テキスト ボックス 84">
          <a:extLst>
            <a:ext uri="{FF2B5EF4-FFF2-40B4-BE49-F238E27FC236}">
              <a16:creationId xmlns:a16="http://schemas.microsoft.com/office/drawing/2014/main" id="{A478C069-2C88-4E0E-8571-2EBF108F574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6" name="テキスト ボックス 85">
          <a:extLst>
            <a:ext uri="{FF2B5EF4-FFF2-40B4-BE49-F238E27FC236}">
              <a16:creationId xmlns:a16="http://schemas.microsoft.com/office/drawing/2014/main" id="{B5FF32B6-2731-42D4-BAEB-B347CB7F4A5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7" name="テキスト ボックス 86">
          <a:extLst>
            <a:ext uri="{FF2B5EF4-FFF2-40B4-BE49-F238E27FC236}">
              <a16:creationId xmlns:a16="http://schemas.microsoft.com/office/drawing/2014/main" id="{87DCC84D-6CE4-4738-9B27-302EA8A07C55}"/>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8" name="テキスト ボックス 87">
          <a:extLst>
            <a:ext uri="{FF2B5EF4-FFF2-40B4-BE49-F238E27FC236}">
              <a16:creationId xmlns:a16="http://schemas.microsoft.com/office/drawing/2014/main" id="{59B59DB6-9E02-4B38-BA76-021354B7B78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9" name="テキスト ボックス 88">
          <a:extLst>
            <a:ext uri="{FF2B5EF4-FFF2-40B4-BE49-F238E27FC236}">
              <a16:creationId xmlns:a16="http://schemas.microsoft.com/office/drawing/2014/main" id="{318B97AD-11F8-428C-B80C-AE783044F8D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0" name="テキスト ボックス 89">
          <a:extLst>
            <a:ext uri="{FF2B5EF4-FFF2-40B4-BE49-F238E27FC236}">
              <a16:creationId xmlns:a16="http://schemas.microsoft.com/office/drawing/2014/main" id="{39F359E4-742C-47B5-90D4-D25F0644929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1" name="テキスト ボックス 90">
          <a:extLst>
            <a:ext uri="{FF2B5EF4-FFF2-40B4-BE49-F238E27FC236}">
              <a16:creationId xmlns:a16="http://schemas.microsoft.com/office/drawing/2014/main" id="{FAF67C9E-F401-4504-AABC-FB09E1CA2525}"/>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2" name="テキスト ボックス 91">
          <a:extLst>
            <a:ext uri="{FF2B5EF4-FFF2-40B4-BE49-F238E27FC236}">
              <a16:creationId xmlns:a16="http://schemas.microsoft.com/office/drawing/2014/main" id="{33BE457F-9E24-45F8-9896-0B0D100EEBA9}"/>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3" name="テキスト ボックス 92">
          <a:extLst>
            <a:ext uri="{FF2B5EF4-FFF2-40B4-BE49-F238E27FC236}">
              <a16:creationId xmlns:a16="http://schemas.microsoft.com/office/drawing/2014/main" id="{22780F5E-71DA-43BB-B5D9-46AF7EC5F93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4" name="テキスト ボックス 93">
          <a:extLst>
            <a:ext uri="{FF2B5EF4-FFF2-40B4-BE49-F238E27FC236}">
              <a16:creationId xmlns:a16="http://schemas.microsoft.com/office/drawing/2014/main" id="{E11291CD-3B70-4D4A-AEA1-7B9617F045D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5" name="テキスト ボックス 94">
          <a:extLst>
            <a:ext uri="{FF2B5EF4-FFF2-40B4-BE49-F238E27FC236}">
              <a16:creationId xmlns:a16="http://schemas.microsoft.com/office/drawing/2014/main" id="{D3A60E4B-3E20-413E-ACCF-B31FD406F1BB}"/>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6" name="テキスト ボックス 95">
          <a:extLst>
            <a:ext uri="{FF2B5EF4-FFF2-40B4-BE49-F238E27FC236}">
              <a16:creationId xmlns:a16="http://schemas.microsoft.com/office/drawing/2014/main" id="{2741FAE9-39DD-43BC-A539-25C3695DD01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7" name="テキスト ボックス 96">
          <a:extLst>
            <a:ext uri="{FF2B5EF4-FFF2-40B4-BE49-F238E27FC236}">
              <a16:creationId xmlns:a16="http://schemas.microsoft.com/office/drawing/2014/main" id="{E0CB029D-508B-4B8E-B022-DB96585B811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8" name="テキスト ボックス 97">
          <a:extLst>
            <a:ext uri="{FF2B5EF4-FFF2-40B4-BE49-F238E27FC236}">
              <a16:creationId xmlns:a16="http://schemas.microsoft.com/office/drawing/2014/main" id="{C6B1509A-8CE0-4140-8D89-0E5775F12C3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9" name="テキスト ボックス 98">
          <a:extLst>
            <a:ext uri="{FF2B5EF4-FFF2-40B4-BE49-F238E27FC236}">
              <a16:creationId xmlns:a16="http://schemas.microsoft.com/office/drawing/2014/main" id="{C0C92C6B-6B80-4669-A114-510B0FA70353}"/>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0" name="テキスト ボックス 99">
          <a:extLst>
            <a:ext uri="{FF2B5EF4-FFF2-40B4-BE49-F238E27FC236}">
              <a16:creationId xmlns:a16="http://schemas.microsoft.com/office/drawing/2014/main" id="{0E96DC12-C20F-48BD-BB05-7D131346131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1" name="テキスト ボックス 100">
          <a:extLst>
            <a:ext uri="{FF2B5EF4-FFF2-40B4-BE49-F238E27FC236}">
              <a16:creationId xmlns:a16="http://schemas.microsoft.com/office/drawing/2014/main" id="{5FA9118F-C207-4E00-A6DA-C1A8771C23EF}"/>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2" name="テキスト ボックス 101">
          <a:extLst>
            <a:ext uri="{FF2B5EF4-FFF2-40B4-BE49-F238E27FC236}">
              <a16:creationId xmlns:a16="http://schemas.microsoft.com/office/drawing/2014/main" id="{7A08938F-8B63-488D-88BE-84539061D6E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3" name="テキスト ボックス 102">
          <a:extLst>
            <a:ext uri="{FF2B5EF4-FFF2-40B4-BE49-F238E27FC236}">
              <a16:creationId xmlns:a16="http://schemas.microsoft.com/office/drawing/2014/main" id="{54A32082-4A48-481A-87A1-C6F3417CE10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4" name="テキスト ボックス 103">
          <a:extLst>
            <a:ext uri="{FF2B5EF4-FFF2-40B4-BE49-F238E27FC236}">
              <a16:creationId xmlns:a16="http://schemas.microsoft.com/office/drawing/2014/main" id="{C3ACEFE6-3321-485C-B7B1-EE19F57F1AE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5" name="テキスト ボックス 104">
          <a:extLst>
            <a:ext uri="{FF2B5EF4-FFF2-40B4-BE49-F238E27FC236}">
              <a16:creationId xmlns:a16="http://schemas.microsoft.com/office/drawing/2014/main" id="{3EC35E0D-AD9B-492F-BE7B-11275AB778A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6" name="テキスト ボックス 105">
          <a:extLst>
            <a:ext uri="{FF2B5EF4-FFF2-40B4-BE49-F238E27FC236}">
              <a16:creationId xmlns:a16="http://schemas.microsoft.com/office/drawing/2014/main" id="{D622564F-6831-4F80-B5C1-0FC0627F5EDD}"/>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7" name="テキスト ボックス 106">
          <a:extLst>
            <a:ext uri="{FF2B5EF4-FFF2-40B4-BE49-F238E27FC236}">
              <a16:creationId xmlns:a16="http://schemas.microsoft.com/office/drawing/2014/main" id="{8E2E6B96-D523-4DF9-94DF-8B7C8F870B6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8" name="テキスト ボックス 107">
          <a:extLst>
            <a:ext uri="{FF2B5EF4-FFF2-40B4-BE49-F238E27FC236}">
              <a16:creationId xmlns:a16="http://schemas.microsoft.com/office/drawing/2014/main" id="{DDB5835E-E143-438A-A6D7-8DA79542989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9" name="テキスト ボックス 108">
          <a:extLst>
            <a:ext uri="{FF2B5EF4-FFF2-40B4-BE49-F238E27FC236}">
              <a16:creationId xmlns:a16="http://schemas.microsoft.com/office/drawing/2014/main" id="{1D3D9A3C-6C84-42F6-B7E1-48F1EB10CCB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0" name="テキスト ボックス 109">
          <a:extLst>
            <a:ext uri="{FF2B5EF4-FFF2-40B4-BE49-F238E27FC236}">
              <a16:creationId xmlns:a16="http://schemas.microsoft.com/office/drawing/2014/main" id="{E575AD70-3E27-4B88-9A7E-004BB3AD85A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1" name="テキスト ボックス 110">
          <a:extLst>
            <a:ext uri="{FF2B5EF4-FFF2-40B4-BE49-F238E27FC236}">
              <a16:creationId xmlns:a16="http://schemas.microsoft.com/office/drawing/2014/main" id="{10AEBD34-EEB7-47BE-98C9-71A449942629}"/>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2" name="テキスト ボックス 111">
          <a:extLst>
            <a:ext uri="{FF2B5EF4-FFF2-40B4-BE49-F238E27FC236}">
              <a16:creationId xmlns:a16="http://schemas.microsoft.com/office/drawing/2014/main" id="{C2206BF7-12DC-47E1-A398-693CF8D7E01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3" name="テキスト ボックス 112">
          <a:extLst>
            <a:ext uri="{FF2B5EF4-FFF2-40B4-BE49-F238E27FC236}">
              <a16:creationId xmlns:a16="http://schemas.microsoft.com/office/drawing/2014/main" id="{E64450A8-7235-4A4E-B559-89723BB48AE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4" name="テキスト ボックス 113">
          <a:extLst>
            <a:ext uri="{FF2B5EF4-FFF2-40B4-BE49-F238E27FC236}">
              <a16:creationId xmlns:a16="http://schemas.microsoft.com/office/drawing/2014/main" id="{264E7D5B-906A-4FFC-A63B-4DEDD4C34AA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5" name="テキスト ボックス 114">
          <a:extLst>
            <a:ext uri="{FF2B5EF4-FFF2-40B4-BE49-F238E27FC236}">
              <a16:creationId xmlns:a16="http://schemas.microsoft.com/office/drawing/2014/main" id="{48D0161F-06E5-461D-A975-1D807150309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6" name="テキスト ボックス 115">
          <a:extLst>
            <a:ext uri="{FF2B5EF4-FFF2-40B4-BE49-F238E27FC236}">
              <a16:creationId xmlns:a16="http://schemas.microsoft.com/office/drawing/2014/main" id="{DDE86432-5C7A-469B-946E-6F811126036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7" name="テキスト ボックス 116">
          <a:extLst>
            <a:ext uri="{FF2B5EF4-FFF2-40B4-BE49-F238E27FC236}">
              <a16:creationId xmlns:a16="http://schemas.microsoft.com/office/drawing/2014/main" id="{6448658A-FA8C-4EA2-A2BC-B0D11C072D7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8" name="テキスト ボックス 117">
          <a:extLst>
            <a:ext uri="{FF2B5EF4-FFF2-40B4-BE49-F238E27FC236}">
              <a16:creationId xmlns:a16="http://schemas.microsoft.com/office/drawing/2014/main" id="{9753B6E0-23DB-4778-8BA5-179EC4C437D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9" name="テキスト ボックス 118">
          <a:extLst>
            <a:ext uri="{FF2B5EF4-FFF2-40B4-BE49-F238E27FC236}">
              <a16:creationId xmlns:a16="http://schemas.microsoft.com/office/drawing/2014/main" id="{55DED5FA-17A4-4C78-8F54-FB96F402FF4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0" name="テキスト ボックス 119">
          <a:extLst>
            <a:ext uri="{FF2B5EF4-FFF2-40B4-BE49-F238E27FC236}">
              <a16:creationId xmlns:a16="http://schemas.microsoft.com/office/drawing/2014/main" id="{3FEED2CE-1F13-438D-AD84-D153CE225883}"/>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1" name="テキスト ボックス 120">
          <a:extLst>
            <a:ext uri="{FF2B5EF4-FFF2-40B4-BE49-F238E27FC236}">
              <a16:creationId xmlns:a16="http://schemas.microsoft.com/office/drawing/2014/main" id="{D83A205A-4E25-4E85-9FBC-BB4D8008DDFF}"/>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2" name="テキスト ボックス 121">
          <a:extLst>
            <a:ext uri="{FF2B5EF4-FFF2-40B4-BE49-F238E27FC236}">
              <a16:creationId xmlns:a16="http://schemas.microsoft.com/office/drawing/2014/main" id="{24D711FE-C62A-4E34-B89F-A46B0EF1870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3" name="テキスト ボックス 122">
          <a:extLst>
            <a:ext uri="{FF2B5EF4-FFF2-40B4-BE49-F238E27FC236}">
              <a16:creationId xmlns:a16="http://schemas.microsoft.com/office/drawing/2014/main" id="{806146CF-2350-4640-B9F4-C23E2311850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4" name="テキスト ボックス 123">
          <a:extLst>
            <a:ext uri="{FF2B5EF4-FFF2-40B4-BE49-F238E27FC236}">
              <a16:creationId xmlns:a16="http://schemas.microsoft.com/office/drawing/2014/main" id="{A08CEC79-F90E-416F-A0D2-12BF2F111C4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5" name="テキスト ボックス 124">
          <a:extLst>
            <a:ext uri="{FF2B5EF4-FFF2-40B4-BE49-F238E27FC236}">
              <a16:creationId xmlns:a16="http://schemas.microsoft.com/office/drawing/2014/main" id="{9DAEA1D7-3358-4235-828A-E241B1A61F08}"/>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6" name="テキスト ボックス 125">
          <a:extLst>
            <a:ext uri="{FF2B5EF4-FFF2-40B4-BE49-F238E27FC236}">
              <a16:creationId xmlns:a16="http://schemas.microsoft.com/office/drawing/2014/main" id="{04585A51-4AC1-4887-B564-7E921C61480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7" name="テキスト ボックス 126">
          <a:extLst>
            <a:ext uri="{FF2B5EF4-FFF2-40B4-BE49-F238E27FC236}">
              <a16:creationId xmlns:a16="http://schemas.microsoft.com/office/drawing/2014/main" id="{6A1159CD-7A0B-4778-AAEA-26681E8654C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8" name="テキスト ボックス 127">
          <a:extLst>
            <a:ext uri="{FF2B5EF4-FFF2-40B4-BE49-F238E27FC236}">
              <a16:creationId xmlns:a16="http://schemas.microsoft.com/office/drawing/2014/main" id="{E75388DE-7115-4543-AAE2-262595670B4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9" name="テキスト ボックス 128">
          <a:extLst>
            <a:ext uri="{FF2B5EF4-FFF2-40B4-BE49-F238E27FC236}">
              <a16:creationId xmlns:a16="http://schemas.microsoft.com/office/drawing/2014/main" id="{CB7AEF86-0A10-4ED3-B6D7-E21609A89E0A}"/>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0" name="テキスト ボックス 129">
          <a:extLst>
            <a:ext uri="{FF2B5EF4-FFF2-40B4-BE49-F238E27FC236}">
              <a16:creationId xmlns:a16="http://schemas.microsoft.com/office/drawing/2014/main" id="{5D3D5E69-3BCD-4209-8AA8-4CE33B5A32B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1" name="テキスト ボックス 130">
          <a:extLst>
            <a:ext uri="{FF2B5EF4-FFF2-40B4-BE49-F238E27FC236}">
              <a16:creationId xmlns:a16="http://schemas.microsoft.com/office/drawing/2014/main" id="{3F76C9E5-C243-4125-96DB-134AAD17BA3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2" name="テキスト ボックス 131">
          <a:extLst>
            <a:ext uri="{FF2B5EF4-FFF2-40B4-BE49-F238E27FC236}">
              <a16:creationId xmlns:a16="http://schemas.microsoft.com/office/drawing/2014/main" id="{A24DB358-1A57-4BBB-8EB3-3C38E146B6A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3" name="テキスト ボックス 132">
          <a:extLst>
            <a:ext uri="{FF2B5EF4-FFF2-40B4-BE49-F238E27FC236}">
              <a16:creationId xmlns:a16="http://schemas.microsoft.com/office/drawing/2014/main" id="{ABD50D31-CFFC-450F-B740-E2C31E3395F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4" name="テキスト ボックス 133">
          <a:extLst>
            <a:ext uri="{FF2B5EF4-FFF2-40B4-BE49-F238E27FC236}">
              <a16:creationId xmlns:a16="http://schemas.microsoft.com/office/drawing/2014/main" id="{AB80168D-C575-4B55-B6E3-B9F62002F02D}"/>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5" name="テキスト ボックス 134">
          <a:extLst>
            <a:ext uri="{FF2B5EF4-FFF2-40B4-BE49-F238E27FC236}">
              <a16:creationId xmlns:a16="http://schemas.microsoft.com/office/drawing/2014/main" id="{B2731EC2-AEC0-466F-838A-930D40E5072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136" name="テキスト ボックス 135">
          <a:extLst>
            <a:ext uri="{FF2B5EF4-FFF2-40B4-BE49-F238E27FC236}">
              <a16:creationId xmlns:a16="http://schemas.microsoft.com/office/drawing/2014/main" id="{E767C7C5-FB08-459C-B2DC-4D57C7AD6067}"/>
            </a:ext>
          </a:extLst>
        </xdr:cNvPr>
        <xdr:cNvSpPr txBox="1"/>
      </xdr:nvSpPr>
      <xdr:spPr>
        <a:xfrm>
          <a:off x="11932708"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7" name="テキスト ボックス 136">
          <a:extLst>
            <a:ext uri="{FF2B5EF4-FFF2-40B4-BE49-F238E27FC236}">
              <a16:creationId xmlns:a16="http://schemas.microsoft.com/office/drawing/2014/main" id="{F687C985-7C83-4392-A8AB-02BDBBE0739D}"/>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8" name="テキスト ボックス 137">
          <a:extLst>
            <a:ext uri="{FF2B5EF4-FFF2-40B4-BE49-F238E27FC236}">
              <a16:creationId xmlns:a16="http://schemas.microsoft.com/office/drawing/2014/main" id="{2E3EA96D-151F-4557-AFFB-1464F930352F}"/>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9" name="テキスト ボックス 138">
          <a:extLst>
            <a:ext uri="{FF2B5EF4-FFF2-40B4-BE49-F238E27FC236}">
              <a16:creationId xmlns:a16="http://schemas.microsoft.com/office/drawing/2014/main" id="{D15087F2-0B43-4183-B02D-18CA8A148789}"/>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0" name="テキスト ボックス 139">
          <a:extLst>
            <a:ext uri="{FF2B5EF4-FFF2-40B4-BE49-F238E27FC236}">
              <a16:creationId xmlns:a16="http://schemas.microsoft.com/office/drawing/2014/main" id="{3830987D-0452-4EFA-A35A-8F24180F99C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1" name="テキスト ボックス 140">
          <a:extLst>
            <a:ext uri="{FF2B5EF4-FFF2-40B4-BE49-F238E27FC236}">
              <a16:creationId xmlns:a16="http://schemas.microsoft.com/office/drawing/2014/main" id="{B6307145-80C1-4E60-B486-C19D8823C0E5}"/>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2" name="テキスト ボックス 141">
          <a:extLst>
            <a:ext uri="{FF2B5EF4-FFF2-40B4-BE49-F238E27FC236}">
              <a16:creationId xmlns:a16="http://schemas.microsoft.com/office/drawing/2014/main" id="{9DB4C084-2B91-446A-AA3E-2958CA603DD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3" name="テキスト ボックス 142">
          <a:extLst>
            <a:ext uri="{FF2B5EF4-FFF2-40B4-BE49-F238E27FC236}">
              <a16:creationId xmlns:a16="http://schemas.microsoft.com/office/drawing/2014/main" id="{697DE0C1-39BD-4F58-8C37-6C7793849F90}"/>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4" name="テキスト ボックス 143">
          <a:extLst>
            <a:ext uri="{FF2B5EF4-FFF2-40B4-BE49-F238E27FC236}">
              <a16:creationId xmlns:a16="http://schemas.microsoft.com/office/drawing/2014/main" id="{534CF6F9-2210-4D14-B0A0-46A93D2D423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5" name="テキスト ボックス 144">
          <a:extLst>
            <a:ext uri="{FF2B5EF4-FFF2-40B4-BE49-F238E27FC236}">
              <a16:creationId xmlns:a16="http://schemas.microsoft.com/office/drawing/2014/main" id="{6EFB7D8C-3424-4CE9-930C-600CE90FCFE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6" name="テキスト ボックス 145">
          <a:extLst>
            <a:ext uri="{FF2B5EF4-FFF2-40B4-BE49-F238E27FC236}">
              <a16:creationId xmlns:a16="http://schemas.microsoft.com/office/drawing/2014/main" id="{716399FF-885F-42C0-8B69-94DA36BA2B2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7" name="テキスト ボックス 146">
          <a:extLst>
            <a:ext uri="{FF2B5EF4-FFF2-40B4-BE49-F238E27FC236}">
              <a16:creationId xmlns:a16="http://schemas.microsoft.com/office/drawing/2014/main" id="{D1B11490-A428-4628-A16F-59FFFC4A1D5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8" name="テキスト ボックス 147">
          <a:extLst>
            <a:ext uri="{FF2B5EF4-FFF2-40B4-BE49-F238E27FC236}">
              <a16:creationId xmlns:a16="http://schemas.microsoft.com/office/drawing/2014/main" id="{D2E6C33D-D912-460F-8033-ACDA082BDA0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9" name="テキスト ボックス 148">
          <a:extLst>
            <a:ext uri="{FF2B5EF4-FFF2-40B4-BE49-F238E27FC236}">
              <a16:creationId xmlns:a16="http://schemas.microsoft.com/office/drawing/2014/main" id="{965C6648-226E-45E0-96DF-56389EA7E51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0" name="テキスト ボックス 149">
          <a:extLst>
            <a:ext uri="{FF2B5EF4-FFF2-40B4-BE49-F238E27FC236}">
              <a16:creationId xmlns:a16="http://schemas.microsoft.com/office/drawing/2014/main" id="{4655474C-304C-4AF7-92DE-9E6DE72CDA65}"/>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1" name="テキスト ボックス 150">
          <a:extLst>
            <a:ext uri="{FF2B5EF4-FFF2-40B4-BE49-F238E27FC236}">
              <a16:creationId xmlns:a16="http://schemas.microsoft.com/office/drawing/2014/main" id="{17A6A46C-F411-4E90-881D-30704BF6177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2" name="テキスト ボックス 151">
          <a:extLst>
            <a:ext uri="{FF2B5EF4-FFF2-40B4-BE49-F238E27FC236}">
              <a16:creationId xmlns:a16="http://schemas.microsoft.com/office/drawing/2014/main" id="{42966ABF-26AB-4C80-9DE7-223E5AB2662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3" name="テキスト ボックス 152">
          <a:extLst>
            <a:ext uri="{FF2B5EF4-FFF2-40B4-BE49-F238E27FC236}">
              <a16:creationId xmlns:a16="http://schemas.microsoft.com/office/drawing/2014/main" id="{32A1DF83-9DE0-4732-BF1D-454BFCB4A67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4" name="テキスト ボックス 153">
          <a:extLst>
            <a:ext uri="{FF2B5EF4-FFF2-40B4-BE49-F238E27FC236}">
              <a16:creationId xmlns:a16="http://schemas.microsoft.com/office/drawing/2014/main" id="{942CD2C1-B4CF-4950-8E4F-F5D88D8E44E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5" name="テキスト ボックス 154">
          <a:extLst>
            <a:ext uri="{FF2B5EF4-FFF2-40B4-BE49-F238E27FC236}">
              <a16:creationId xmlns:a16="http://schemas.microsoft.com/office/drawing/2014/main" id="{C733235A-A6E9-409B-B628-5F6A308470A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6" name="テキスト ボックス 155">
          <a:extLst>
            <a:ext uri="{FF2B5EF4-FFF2-40B4-BE49-F238E27FC236}">
              <a16:creationId xmlns:a16="http://schemas.microsoft.com/office/drawing/2014/main" id="{079ED5CF-8987-4533-8929-576BDA59CCD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7" name="テキスト ボックス 156">
          <a:extLst>
            <a:ext uri="{FF2B5EF4-FFF2-40B4-BE49-F238E27FC236}">
              <a16:creationId xmlns:a16="http://schemas.microsoft.com/office/drawing/2014/main" id="{AEFF59FA-2FE5-499B-8C66-44BDAC5E663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8" name="テキスト ボックス 157">
          <a:extLst>
            <a:ext uri="{FF2B5EF4-FFF2-40B4-BE49-F238E27FC236}">
              <a16:creationId xmlns:a16="http://schemas.microsoft.com/office/drawing/2014/main" id="{4FEBD4A7-9BFE-44F6-AC91-9B7FBC0FBC4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9" name="テキスト ボックス 158">
          <a:extLst>
            <a:ext uri="{FF2B5EF4-FFF2-40B4-BE49-F238E27FC236}">
              <a16:creationId xmlns:a16="http://schemas.microsoft.com/office/drawing/2014/main" id="{C75894DC-0031-496D-82F8-41DFC0750C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0" name="テキスト ボックス 159">
          <a:extLst>
            <a:ext uri="{FF2B5EF4-FFF2-40B4-BE49-F238E27FC236}">
              <a16:creationId xmlns:a16="http://schemas.microsoft.com/office/drawing/2014/main" id="{F24724E2-CDF3-4E16-81D2-5F1D2F236A0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1" name="テキスト ボックス 160">
          <a:extLst>
            <a:ext uri="{FF2B5EF4-FFF2-40B4-BE49-F238E27FC236}">
              <a16:creationId xmlns:a16="http://schemas.microsoft.com/office/drawing/2014/main" id="{7332036F-45F2-4ADC-B041-70D83FCEF2C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2" name="テキスト ボックス 161">
          <a:extLst>
            <a:ext uri="{FF2B5EF4-FFF2-40B4-BE49-F238E27FC236}">
              <a16:creationId xmlns:a16="http://schemas.microsoft.com/office/drawing/2014/main" id="{1C0FF40F-8707-4A94-AEF0-78257654660F}"/>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3" name="テキスト ボックス 162">
          <a:extLst>
            <a:ext uri="{FF2B5EF4-FFF2-40B4-BE49-F238E27FC236}">
              <a16:creationId xmlns:a16="http://schemas.microsoft.com/office/drawing/2014/main" id="{56C18308-0D4B-4585-A11B-3D6595649D7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4" name="テキスト ボックス 163">
          <a:extLst>
            <a:ext uri="{FF2B5EF4-FFF2-40B4-BE49-F238E27FC236}">
              <a16:creationId xmlns:a16="http://schemas.microsoft.com/office/drawing/2014/main" id="{B0EDBC7E-8D69-46E8-B7F6-CBC971184B74}"/>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5" name="テキスト ボックス 164">
          <a:extLst>
            <a:ext uri="{FF2B5EF4-FFF2-40B4-BE49-F238E27FC236}">
              <a16:creationId xmlns:a16="http://schemas.microsoft.com/office/drawing/2014/main" id="{CFE36BB3-BB53-4910-8B29-402E972022EA}"/>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6" name="テキスト ボックス 165">
          <a:extLst>
            <a:ext uri="{FF2B5EF4-FFF2-40B4-BE49-F238E27FC236}">
              <a16:creationId xmlns:a16="http://schemas.microsoft.com/office/drawing/2014/main" id="{4DB7F19A-6267-4049-A47B-0A06A61D9B5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7" name="テキスト ボックス 166">
          <a:extLst>
            <a:ext uri="{FF2B5EF4-FFF2-40B4-BE49-F238E27FC236}">
              <a16:creationId xmlns:a16="http://schemas.microsoft.com/office/drawing/2014/main" id="{DF42FB84-5471-456C-BFCA-C08A07E2678D}"/>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8" name="テキスト ボックス 167">
          <a:extLst>
            <a:ext uri="{FF2B5EF4-FFF2-40B4-BE49-F238E27FC236}">
              <a16:creationId xmlns:a16="http://schemas.microsoft.com/office/drawing/2014/main" id="{80E72F07-FAB7-47ED-922A-D6AEC2C8213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9" name="テキスト ボックス 168">
          <a:extLst>
            <a:ext uri="{FF2B5EF4-FFF2-40B4-BE49-F238E27FC236}">
              <a16:creationId xmlns:a16="http://schemas.microsoft.com/office/drawing/2014/main" id="{84794F9D-4112-418B-A589-2E0B324B750A}"/>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0" name="テキスト ボックス 169">
          <a:extLst>
            <a:ext uri="{FF2B5EF4-FFF2-40B4-BE49-F238E27FC236}">
              <a16:creationId xmlns:a16="http://schemas.microsoft.com/office/drawing/2014/main" id="{9C3FBA26-C1E0-4416-8688-71059AC5BC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1" name="テキスト ボックス 170">
          <a:extLst>
            <a:ext uri="{FF2B5EF4-FFF2-40B4-BE49-F238E27FC236}">
              <a16:creationId xmlns:a16="http://schemas.microsoft.com/office/drawing/2014/main" id="{75E5AD41-9F1A-4333-8E27-3B7E0840793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2" name="テキスト ボックス 171">
          <a:extLst>
            <a:ext uri="{FF2B5EF4-FFF2-40B4-BE49-F238E27FC236}">
              <a16:creationId xmlns:a16="http://schemas.microsoft.com/office/drawing/2014/main" id="{862D990D-28DD-43E8-A192-FF521837628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3" name="テキスト ボックス 172">
          <a:extLst>
            <a:ext uri="{FF2B5EF4-FFF2-40B4-BE49-F238E27FC236}">
              <a16:creationId xmlns:a16="http://schemas.microsoft.com/office/drawing/2014/main" id="{B986E1CE-92FB-48E2-8A44-D46557C5A7F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4" name="テキスト ボックス 173">
          <a:extLst>
            <a:ext uri="{FF2B5EF4-FFF2-40B4-BE49-F238E27FC236}">
              <a16:creationId xmlns:a16="http://schemas.microsoft.com/office/drawing/2014/main" id="{78C240A6-9E4A-450A-B7BD-569C1760D1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5" name="テキスト ボックス 174">
          <a:extLst>
            <a:ext uri="{FF2B5EF4-FFF2-40B4-BE49-F238E27FC236}">
              <a16:creationId xmlns:a16="http://schemas.microsoft.com/office/drawing/2014/main" id="{6FB3D266-E3C5-48E6-8716-77385535DDE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6" name="テキスト ボックス 175">
          <a:extLst>
            <a:ext uri="{FF2B5EF4-FFF2-40B4-BE49-F238E27FC236}">
              <a16:creationId xmlns:a16="http://schemas.microsoft.com/office/drawing/2014/main" id="{C0675D7F-5A5C-40CB-A8D9-9F916DE70F30}"/>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7" name="テキスト ボックス 176">
          <a:extLst>
            <a:ext uri="{FF2B5EF4-FFF2-40B4-BE49-F238E27FC236}">
              <a16:creationId xmlns:a16="http://schemas.microsoft.com/office/drawing/2014/main" id="{460B7949-0713-4563-9E57-56B20E3A614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8" name="テキスト ボックス 177">
          <a:extLst>
            <a:ext uri="{FF2B5EF4-FFF2-40B4-BE49-F238E27FC236}">
              <a16:creationId xmlns:a16="http://schemas.microsoft.com/office/drawing/2014/main" id="{3B7389FD-2D22-4771-B5D1-1AAAA3B1974C}"/>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9" name="テキスト ボックス 178">
          <a:extLst>
            <a:ext uri="{FF2B5EF4-FFF2-40B4-BE49-F238E27FC236}">
              <a16:creationId xmlns:a16="http://schemas.microsoft.com/office/drawing/2014/main" id="{E1FD6AE1-D0EE-4D42-8A15-C77A5CF7C1D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0" name="テキスト ボックス 179">
          <a:extLst>
            <a:ext uri="{FF2B5EF4-FFF2-40B4-BE49-F238E27FC236}">
              <a16:creationId xmlns:a16="http://schemas.microsoft.com/office/drawing/2014/main" id="{0EBA8D71-CBD9-419D-BB8D-376EC5FB909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1" name="テキスト ボックス 180">
          <a:extLst>
            <a:ext uri="{FF2B5EF4-FFF2-40B4-BE49-F238E27FC236}">
              <a16:creationId xmlns:a16="http://schemas.microsoft.com/office/drawing/2014/main" id="{FAF7BD11-DB30-425B-95A7-7CE2DD140F6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2" name="テキスト ボックス 181">
          <a:extLst>
            <a:ext uri="{FF2B5EF4-FFF2-40B4-BE49-F238E27FC236}">
              <a16:creationId xmlns:a16="http://schemas.microsoft.com/office/drawing/2014/main" id="{809B8B0D-6077-4AC4-A96C-150A10FC72C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3" name="テキスト ボックス 182">
          <a:extLst>
            <a:ext uri="{FF2B5EF4-FFF2-40B4-BE49-F238E27FC236}">
              <a16:creationId xmlns:a16="http://schemas.microsoft.com/office/drawing/2014/main" id="{7699391F-CABF-4467-882E-623AC8DC5C9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4" name="テキスト ボックス 183">
          <a:extLst>
            <a:ext uri="{FF2B5EF4-FFF2-40B4-BE49-F238E27FC236}">
              <a16:creationId xmlns:a16="http://schemas.microsoft.com/office/drawing/2014/main" id="{8D94910D-1E5C-4047-A647-EF21E0E41D4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5" name="テキスト ボックス 184">
          <a:extLst>
            <a:ext uri="{FF2B5EF4-FFF2-40B4-BE49-F238E27FC236}">
              <a16:creationId xmlns:a16="http://schemas.microsoft.com/office/drawing/2014/main" id="{D8383D42-D98B-4B6A-9E04-467ADF01487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6" name="テキスト ボックス 185">
          <a:extLst>
            <a:ext uri="{FF2B5EF4-FFF2-40B4-BE49-F238E27FC236}">
              <a16:creationId xmlns:a16="http://schemas.microsoft.com/office/drawing/2014/main" id="{A3C98C63-0820-4689-9395-E8F8A1ACDB0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7" name="テキスト ボックス 186">
          <a:extLst>
            <a:ext uri="{FF2B5EF4-FFF2-40B4-BE49-F238E27FC236}">
              <a16:creationId xmlns:a16="http://schemas.microsoft.com/office/drawing/2014/main" id="{F5E8F675-D9B7-4DCF-B2DE-50DE2A81219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8" name="テキスト ボックス 187">
          <a:extLst>
            <a:ext uri="{FF2B5EF4-FFF2-40B4-BE49-F238E27FC236}">
              <a16:creationId xmlns:a16="http://schemas.microsoft.com/office/drawing/2014/main" id="{869684B8-EE9A-4ACC-B30F-4C236419A13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9" name="テキスト ボックス 188">
          <a:extLst>
            <a:ext uri="{FF2B5EF4-FFF2-40B4-BE49-F238E27FC236}">
              <a16:creationId xmlns:a16="http://schemas.microsoft.com/office/drawing/2014/main" id="{802773FC-0B8C-402B-81C0-01A6F26CC9D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0" name="テキスト ボックス 189">
          <a:extLst>
            <a:ext uri="{FF2B5EF4-FFF2-40B4-BE49-F238E27FC236}">
              <a16:creationId xmlns:a16="http://schemas.microsoft.com/office/drawing/2014/main" id="{25E0287A-8D61-4485-AD91-20C0A3820EA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1" name="テキスト ボックス 190">
          <a:extLst>
            <a:ext uri="{FF2B5EF4-FFF2-40B4-BE49-F238E27FC236}">
              <a16:creationId xmlns:a16="http://schemas.microsoft.com/office/drawing/2014/main" id="{297930FE-875D-46C7-9368-63612EB3FCD3}"/>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2" name="テキスト ボックス 191">
          <a:extLst>
            <a:ext uri="{FF2B5EF4-FFF2-40B4-BE49-F238E27FC236}">
              <a16:creationId xmlns:a16="http://schemas.microsoft.com/office/drawing/2014/main" id="{B3E81E34-F4CD-4EEB-B147-25659C37AD3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3" name="テキスト ボックス 192">
          <a:extLst>
            <a:ext uri="{FF2B5EF4-FFF2-40B4-BE49-F238E27FC236}">
              <a16:creationId xmlns:a16="http://schemas.microsoft.com/office/drawing/2014/main" id="{1B5006DF-FE1A-4141-95D8-918EAA32DB3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4" name="テキスト ボックス 193">
          <a:extLst>
            <a:ext uri="{FF2B5EF4-FFF2-40B4-BE49-F238E27FC236}">
              <a16:creationId xmlns:a16="http://schemas.microsoft.com/office/drawing/2014/main" id="{694E0DDA-8880-474C-A5B0-7F490BE1385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5" name="テキスト ボックス 194">
          <a:extLst>
            <a:ext uri="{FF2B5EF4-FFF2-40B4-BE49-F238E27FC236}">
              <a16:creationId xmlns:a16="http://schemas.microsoft.com/office/drawing/2014/main" id="{7F28ADD2-739D-4541-8E27-CF07DE2B1DC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6" name="テキスト ボックス 195">
          <a:extLst>
            <a:ext uri="{FF2B5EF4-FFF2-40B4-BE49-F238E27FC236}">
              <a16:creationId xmlns:a16="http://schemas.microsoft.com/office/drawing/2014/main" id="{BCB4DA02-EAEE-4601-AF45-3E7FC2027F7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7" name="テキスト ボックス 196">
          <a:extLst>
            <a:ext uri="{FF2B5EF4-FFF2-40B4-BE49-F238E27FC236}">
              <a16:creationId xmlns:a16="http://schemas.microsoft.com/office/drawing/2014/main" id="{3A861D12-09E0-4AD7-A85E-CD74AA7AA50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8" name="テキスト ボックス 197">
          <a:extLst>
            <a:ext uri="{FF2B5EF4-FFF2-40B4-BE49-F238E27FC236}">
              <a16:creationId xmlns:a16="http://schemas.microsoft.com/office/drawing/2014/main" id="{B56E5057-028C-4C2B-ACB9-929BAB044F3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9" name="テキスト ボックス 198">
          <a:extLst>
            <a:ext uri="{FF2B5EF4-FFF2-40B4-BE49-F238E27FC236}">
              <a16:creationId xmlns:a16="http://schemas.microsoft.com/office/drawing/2014/main" id="{A0998FC3-F3FA-4413-A5C9-3D9AFDA6E11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0" name="テキスト ボックス 199">
          <a:extLst>
            <a:ext uri="{FF2B5EF4-FFF2-40B4-BE49-F238E27FC236}">
              <a16:creationId xmlns:a16="http://schemas.microsoft.com/office/drawing/2014/main" id="{271FDD89-A3DF-47EE-A54F-8FBBDB0BDFE5}"/>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1" name="テキスト ボックス 200">
          <a:extLst>
            <a:ext uri="{FF2B5EF4-FFF2-40B4-BE49-F238E27FC236}">
              <a16:creationId xmlns:a16="http://schemas.microsoft.com/office/drawing/2014/main" id="{C9BF61A4-A0BA-4211-B3AB-CC6024522BA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2" name="テキスト ボックス 201">
          <a:extLst>
            <a:ext uri="{FF2B5EF4-FFF2-40B4-BE49-F238E27FC236}">
              <a16:creationId xmlns:a16="http://schemas.microsoft.com/office/drawing/2014/main" id="{07607B42-81FA-4A7C-B6BB-C44514F000B2}"/>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3" name="テキスト ボックス 202">
          <a:extLst>
            <a:ext uri="{FF2B5EF4-FFF2-40B4-BE49-F238E27FC236}">
              <a16:creationId xmlns:a16="http://schemas.microsoft.com/office/drawing/2014/main" id="{C7A3E6F6-65CB-4224-BC43-936E001E455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4" name="テキスト ボックス 203">
          <a:extLst>
            <a:ext uri="{FF2B5EF4-FFF2-40B4-BE49-F238E27FC236}">
              <a16:creationId xmlns:a16="http://schemas.microsoft.com/office/drawing/2014/main" id="{1DD5B6DC-2D70-419A-9973-71032557267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5" name="テキスト ボックス 204">
          <a:extLst>
            <a:ext uri="{FF2B5EF4-FFF2-40B4-BE49-F238E27FC236}">
              <a16:creationId xmlns:a16="http://schemas.microsoft.com/office/drawing/2014/main" id="{E5B2EFA9-31FF-41D4-9AB3-17E8C7E54AC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6" name="テキスト ボックス 205">
          <a:extLst>
            <a:ext uri="{FF2B5EF4-FFF2-40B4-BE49-F238E27FC236}">
              <a16:creationId xmlns:a16="http://schemas.microsoft.com/office/drawing/2014/main" id="{8F4F9171-6473-4511-9340-6C895632759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7" name="テキスト ボックス 206">
          <a:extLst>
            <a:ext uri="{FF2B5EF4-FFF2-40B4-BE49-F238E27FC236}">
              <a16:creationId xmlns:a16="http://schemas.microsoft.com/office/drawing/2014/main" id="{FFEAA202-3F52-4032-85A9-F8E54D3E787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8" name="テキスト ボックス 207">
          <a:extLst>
            <a:ext uri="{FF2B5EF4-FFF2-40B4-BE49-F238E27FC236}">
              <a16:creationId xmlns:a16="http://schemas.microsoft.com/office/drawing/2014/main" id="{C6510E14-5634-4514-9469-2D4CA8172BF2}"/>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9" name="テキスト ボックス 208">
          <a:extLst>
            <a:ext uri="{FF2B5EF4-FFF2-40B4-BE49-F238E27FC236}">
              <a16:creationId xmlns:a16="http://schemas.microsoft.com/office/drawing/2014/main" id="{EDB1D0F8-CA6E-406E-B5EA-ACDF9BF78F8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0" name="テキスト ボックス 209">
          <a:extLst>
            <a:ext uri="{FF2B5EF4-FFF2-40B4-BE49-F238E27FC236}">
              <a16:creationId xmlns:a16="http://schemas.microsoft.com/office/drawing/2014/main" id="{E6EC7171-FC13-4D1D-B4BD-6214BE96DCB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1" name="テキスト ボックス 210">
          <a:extLst>
            <a:ext uri="{FF2B5EF4-FFF2-40B4-BE49-F238E27FC236}">
              <a16:creationId xmlns:a16="http://schemas.microsoft.com/office/drawing/2014/main" id="{1DC99CF7-4B60-4DDF-9B2D-99A522EF876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2" name="テキスト ボックス 211">
          <a:extLst>
            <a:ext uri="{FF2B5EF4-FFF2-40B4-BE49-F238E27FC236}">
              <a16:creationId xmlns:a16="http://schemas.microsoft.com/office/drawing/2014/main" id="{41168014-2113-4455-97A6-703C81E43D7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3" name="テキスト ボックス 212">
          <a:extLst>
            <a:ext uri="{FF2B5EF4-FFF2-40B4-BE49-F238E27FC236}">
              <a16:creationId xmlns:a16="http://schemas.microsoft.com/office/drawing/2014/main" id="{4AC164A2-0604-45E1-AED0-F763CA04FD9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4" name="テキスト ボックス 213">
          <a:extLst>
            <a:ext uri="{FF2B5EF4-FFF2-40B4-BE49-F238E27FC236}">
              <a16:creationId xmlns:a16="http://schemas.microsoft.com/office/drawing/2014/main" id="{CADC097C-057D-4853-91C6-E0ED2F3FA2C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5" name="テキスト ボックス 214">
          <a:extLst>
            <a:ext uri="{FF2B5EF4-FFF2-40B4-BE49-F238E27FC236}">
              <a16:creationId xmlns:a16="http://schemas.microsoft.com/office/drawing/2014/main" id="{41FFB192-0BD3-469D-9838-F3CF51A0F467}"/>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6" name="テキスト ボックス 215">
          <a:extLst>
            <a:ext uri="{FF2B5EF4-FFF2-40B4-BE49-F238E27FC236}">
              <a16:creationId xmlns:a16="http://schemas.microsoft.com/office/drawing/2014/main" id="{3A09C76E-EAF7-4C84-B626-5EEE7E1920C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7" name="テキスト ボックス 216">
          <a:extLst>
            <a:ext uri="{FF2B5EF4-FFF2-40B4-BE49-F238E27FC236}">
              <a16:creationId xmlns:a16="http://schemas.microsoft.com/office/drawing/2014/main" id="{BA317B16-5865-4928-BBD5-1B881016C10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8" name="テキスト ボックス 217">
          <a:extLst>
            <a:ext uri="{FF2B5EF4-FFF2-40B4-BE49-F238E27FC236}">
              <a16:creationId xmlns:a16="http://schemas.microsoft.com/office/drawing/2014/main" id="{A51DBA66-9BB6-4A54-8094-C798A8918F4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9" name="テキスト ボックス 218">
          <a:extLst>
            <a:ext uri="{FF2B5EF4-FFF2-40B4-BE49-F238E27FC236}">
              <a16:creationId xmlns:a16="http://schemas.microsoft.com/office/drawing/2014/main" id="{8268816C-E82B-47E2-8DA6-25CB29C6301A}"/>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0" name="テキスト ボックス 219">
          <a:extLst>
            <a:ext uri="{FF2B5EF4-FFF2-40B4-BE49-F238E27FC236}">
              <a16:creationId xmlns:a16="http://schemas.microsoft.com/office/drawing/2014/main" id="{B82E7956-16CB-4BB7-80F6-500FDDD172AA}"/>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1" name="テキスト ボックス 220">
          <a:extLst>
            <a:ext uri="{FF2B5EF4-FFF2-40B4-BE49-F238E27FC236}">
              <a16:creationId xmlns:a16="http://schemas.microsoft.com/office/drawing/2014/main" id="{A4F82A7B-FBCB-4501-BB02-F03091F4228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2" name="テキスト ボックス 221">
          <a:extLst>
            <a:ext uri="{FF2B5EF4-FFF2-40B4-BE49-F238E27FC236}">
              <a16:creationId xmlns:a16="http://schemas.microsoft.com/office/drawing/2014/main" id="{52D34927-9772-407E-9C74-EC2A41371EA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3" name="テキスト ボックス 222">
          <a:extLst>
            <a:ext uri="{FF2B5EF4-FFF2-40B4-BE49-F238E27FC236}">
              <a16:creationId xmlns:a16="http://schemas.microsoft.com/office/drawing/2014/main" id="{0B161329-9FB5-4D8E-9E9A-A6EA76C502C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4" name="テキスト ボックス 223">
          <a:extLst>
            <a:ext uri="{FF2B5EF4-FFF2-40B4-BE49-F238E27FC236}">
              <a16:creationId xmlns:a16="http://schemas.microsoft.com/office/drawing/2014/main" id="{245F528E-2E5F-4909-96E9-78FB5990ED8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5" name="テキスト ボックス 224">
          <a:extLst>
            <a:ext uri="{FF2B5EF4-FFF2-40B4-BE49-F238E27FC236}">
              <a16:creationId xmlns:a16="http://schemas.microsoft.com/office/drawing/2014/main" id="{6A37264D-C667-4ECE-93AE-DDC2572743DD}"/>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6" name="テキスト ボックス 225">
          <a:extLst>
            <a:ext uri="{FF2B5EF4-FFF2-40B4-BE49-F238E27FC236}">
              <a16:creationId xmlns:a16="http://schemas.microsoft.com/office/drawing/2014/main" id="{F7D646CB-DA95-47B6-B6B8-D9B0660B0AAE}"/>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7" name="テキスト ボックス 226">
          <a:extLst>
            <a:ext uri="{FF2B5EF4-FFF2-40B4-BE49-F238E27FC236}">
              <a16:creationId xmlns:a16="http://schemas.microsoft.com/office/drawing/2014/main" id="{05485CA3-99EE-4EC7-94E8-30A6C55FDB13}"/>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8" name="テキスト ボックス 227">
          <a:extLst>
            <a:ext uri="{FF2B5EF4-FFF2-40B4-BE49-F238E27FC236}">
              <a16:creationId xmlns:a16="http://schemas.microsoft.com/office/drawing/2014/main" id="{FEBF3BF5-B28B-4DA0-AE58-E426D1D572C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9" name="テキスト ボックス 228">
          <a:extLst>
            <a:ext uri="{FF2B5EF4-FFF2-40B4-BE49-F238E27FC236}">
              <a16:creationId xmlns:a16="http://schemas.microsoft.com/office/drawing/2014/main" id="{6FE2ADA5-9DE9-4B2D-A85E-9BC36427B96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0" name="テキスト ボックス 229">
          <a:extLst>
            <a:ext uri="{FF2B5EF4-FFF2-40B4-BE49-F238E27FC236}">
              <a16:creationId xmlns:a16="http://schemas.microsoft.com/office/drawing/2014/main" id="{D89E7F35-523D-41CE-8858-3D044816CC8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1" name="テキスト ボックス 230">
          <a:extLst>
            <a:ext uri="{FF2B5EF4-FFF2-40B4-BE49-F238E27FC236}">
              <a16:creationId xmlns:a16="http://schemas.microsoft.com/office/drawing/2014/main" id="{0D2D2E66-36E8-4830-A3E4-995E1761964B}"/>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2" name="テキスト ボックス 231">
          <a:extLst>
            <a:ext uri="{FF2B5EF4-FFF2-40B4-BE49-F238E27FC236}">
              <a16:creationId xmlns:a16="http://schemas.microsoft.com/office/drawing/2014/main" id="{AC2AF11D-0392-4EC9-A0F9-6D2BF5A900C3}"/>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3" name="テキスト ボックス 232">
          <a:extLst>
            <a:ext uri="{FF2B5EF4-FFF2-40B4-BE49-F238E27FC236}">
              <a16:creationId xmlns:a16="http://schemas.microsoft.com/office/drawing/2014/main" id="{25E97A76-9D03-4A17-A583-D982B643589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4" name="テキスト ボックス 233">
          <a:extLst>
            <a:ext uri="{FF2B5EF4-FFF2-40B4-BE49-F238E27FC236}">
              <a16:creationId xmlns:a16="http://schemas.microsoft.com/office/drawing/2014/main" id="{835F0788-6E5D-4AEC-BED6-AAE75FFBE7BF}"/>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5" name="テキスト ボックス 234">
          <a:extLst>
            <a:ext uri="{FF2B5EF4-FFF2-40B4-BE49-F238E27FC236}">
              <a16:creationId xmlns:a16="http://schemas.microsoft.com/office/drawing/2014/main" id="{C89B935C-F102-4023-AA37-8D8E54AD6E5D}"/>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6" name="テキスト ボックス 235">
          <a:extLst>
            <a:ext uri="{FF2B5EF4-FFF2-40B4-BE49-F238E27FC236}">
              <a16:creationId xmlns:a16="http://schemas.microsoft.com/office/drawing/2014/main" id="{FEE8894B-5AB8-44B0-BCBD-F115B9183B8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7" name="テキスト ボックス 236">
          <a:extLst>
            <a:ext uri="{FF2B5EF4-FFF2-40B4-BE49-F238E27FC236}">
              <a16:creationId xmlns:a16="http://schemas.microsoft.com/office/drawing/2014/main" id="{C8036144-C629-4691-8FD1-BA47C42676B6}"/>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8" name="テキスト ボックス 237">
          <a:extLst>
            <a:ext uri="{FF2B5EF4-FFF2-40B4-BE49-F238E27FC236}">
              <a16:creationId xmlns:a16="http://schemas.microsoft.com/office/drawing/2014/main" id="{D463815C-BAD0-4B92-9411-495C65023AC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9" name="テキスト ボックス 238">
          <a:extLst>
            <a:ext uri="{FF2B5EF4-FFF2-40B4-BE49-F238E27FC236}">
              <a16:creationId xmlns:a16="http://schemas.microsoft.com/office/drawing/2014/main" id="{E3B51115-2849-4962-953B-42278F1D4CA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0" name="テキスト ボックス 239">
          <a:extLst>
            <a:ext uri="{FF2B5EF4-FFF2-40B4-BE49-F238E27FC236}">
              <a16:creationId xmlns:a16="http://schemas.microsoft.com/office/drawing/2014/main" id="{9D59BBC5-1CAA-494D-8DA9-B40B32CAF26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1" name="テキスト ボックス 240">
          <a:extLst>
            <a:ext uri="{FF2B5EF4-FFF2-40B4-BE49-F238E27FC236}">
              <a16:creationId xmlns:a16="http://schemas.microsoft.com/office/drawing/2014/main" id="{0D23DF3C-F08C-42A5-AD4C-BC4F955C042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2" name="テキスト ボックス 241">
          <a:extLst>
            <a:ext uri="{FF2B5EF4-FFF2-40B4-BE49-F238E27FC236}">
              <a16:creationId xmlns:a16="http://schemas.microsoft.com/office/drawing/2014/main" id="{DB426AED-8B46-44BB-B013-BC8696110F3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3" name="テキスト ボックス 242">
          <a:extLst>
            <a:ext uri="{FF2B5EF4-FFF2-40B4-BE49-F238E27FC236}">
              <a16:creationId xmlns:a16="http://schemas.microsoft.com/office/drawing/2014/main" id="{62D93EDB-9B5E-4A31-A464-07BCA27A5EF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4" name="テキスト ボックス 243">
          <a:extLst>
            <a:ext uri="{FF2B5EF4-FFF2-40B4-BE49-F238E27FC236}">
              <a16:creationId xmlns:a16="http://schemas.microsoft.com/office/drawing/2014/main" id="{FDA7B291-610C-4D97-B8DC-38381C1E7F4E}"/>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5" name="テキスト ボックス 244">
          <a:extLst>
            <a:ext uri="{FF2B5EF4-FFF2-40B4-BE49-F238E27FC236}">
              <a16:creationId xmlns:a16="http://schemas.microsoft.com/office/drawing/2014/main" id="{7272C041-474E-46DD-B96F-8A1F586D3C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6" name="テキスト ボックス 245">
          <a:extLst>
            <a:ext uri="{FF2B5EF4-FFF2-40B4-BE49-F238E27FC236}">
              <a16:creationId xmlns:a16="http://schemas.microsoft.com/office/drawing/2014/main" id="{054BE9B7-476A-4539-9DAF-EE6D832FA9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7" name="テキスト ボックス 246">
          <a:extLst>
            <a:ext uri="{FF2B5EF4-FFF2-40B4-BE49-F238E27FC236}">
              <a16:creationId xmlns:a16="http://schemas.microsoft.com/office/drawing/2014/main" id="{9BCF76FD-7D2C-4A84-9A33-002547A6060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8" name="テキスト ボックス 247">
          <a:extLst>
            <a:ext uri="{FF2B5EF4-FFF2-40B4-BE49-F238E27FC236}">
              <a16:creationId xmlns:a16="http://schemas.microsoft.com/office/drawing/2014/main" id="{FE7C0899-B687-4534-9450-43499DE1126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9" name="テキスト ボックス 248">
          <a:extLst>
            <a:ext uri="{FF2B5EF4-FFF2-40B4-BE49-F238E27FC236}">
              <a16:creationId xmlns:a16="http://schemas.microsoft.com/office/drawing/2014/main" id="{8885F9D8-266A-4457-BCB0-D36D23E2684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0" name="テキスト ボックス 249">
          <a:extLst>
            <a:ext uri="{FF2B5EF4-FFF2-40B4-BE49-F238E27FC236}">
              <a16:creationId xmlns:a16="http://schemas.microsoft.com/office/drawing/2014/main" id="{421469C3-C24B-4014-BC28-00DB3876B3F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1" name="テキスト ボックス 250">
          <a:extLst>
            <a:ext uri="{FF2B5EF4-FFF2-40B4-BE49-F238E27FC236}">
              <a16:creationId xmlns:a16="http://schemas.microsoft.com/office/drawing/2014/main" id="{4117F42F-5429-425C-A58D-50CEF477D2F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2" name="テキスト ボックス 251">
          <a:extLst>
            <a:ext uri="{FF2B5EF4-FFF2-40B4-BE49-F238E27FC236}">
              <a16:creationId xmlns:a16="http://schemas.microsoft.com/office/drawing/2014/main" id="{BD4C2001-A2B2-42EA-9733-1C412D4D22D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3" name="テキスト ボックス 252">
          <a:extLst>
            <a:ext uri="{FF2B5EF4-FFF2-40B4-BE49-F238E27FC236}">
              <a16:creationId xmlns:a16="http://schemas.microsoft.com/office/drawing/2014/main" id="{3A55F2BB-00A5-4620-B973-4C49EA485B0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4" name="テキスト ボックス 253">
          <a:extLst>
            <a:ext uri="{FF2B5EF4-FFF2-40B4-BE49-F238E27FC236}">
              <a16:creationId xmlns:a16="http://schemas.microsoft.com/office/drawing/2014/main" id="{5E3E3D08-F398-4F3B-A62E-F129A478BAE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5" name="テキスト ボックス 254">
          <a:extLst>
            <a:ext uri="{FF2B5EF4-FFF2-40B4-BE49-F238E27FC236}">
              <a16:creationId xmlns:a16="http://schemas.microsoft.com/office/drawing/2014/main" id="{B076CC47-A95C-4409-87EA-FCC8A127AA4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6" name="テキスト ボックス 255">
          <a:extLst>
            <a:ext uri="{FF2B5EF4-FFF2-40B4-BE49-F238E27FC236}">
              <a16:creationId xmlns:a16="http://schemas.microsoft.com/office/drawing/2014/main" id="{437E432D-3727-431A-ADF1-292027D2DF9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7" name="テキスト ボックス 256">
          <a:extLst>
            <a:ext uri="{FF2B5EF4-FFF2-40B4-BE49-F238E27FC236}">
              <a16:creationId xmlns:a16="http://schemas.microsoft.com/office/drawing/2014/main" id="{601DBD74-BA58-41F9-968D-91293EF3528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8" name="テキスト ボックス 257">
          <a:extLst>
            <a:ext uri="{FF2B5EF4-FFF2-40B4-BE49-F238E27FC236}">
              <a16:creationId xmlns:a16="http://schemas.microsoft.com/office/drawing/2014/main" id="{1BDFA18C-913B-4508-B1EF-7C5F71FA928C}"/>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9" name="テキスト ボックス 258">
          <a:extLst>
            <a:ext uri="{FF2B5EF4-FFF2-40B4-BE49-F238E27FC236}">
              <a16:creationId xmlns:a16="http://schemas.microsoft.com/office/drawing/2014/main" id="{A6B864FC-BBDA-45A2-B20E-6140F6841E69}"/>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0" name="テキスト ボックス 259">
          <a:extLst>
            <a:ext uri="{FF2B5EF4-FFF2-40B4-BE49-F238E27FC236}">
              <a16:creationId xmlns:a16="http://schemas.microsoft.com/office/drawing/2014/main" id="{90D5A828-435E-444F-88DA-616987DB33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1" name="テキスト ボックス 260">
          <a:extLst>
            <a:ext uri="{FF2B5EF4-FFF2-40B4-BE49-F238E27FC236}">
              <a16:creationId xmlns:a16="http://schemas.microsoft.com/office/drawing/2014/main" id="{D061B2D0-2E25-4CBF-8C19-187A8B32E27C}"/>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2" name="テキスト ボックス 261">
          <a:extLst>
            <a:ext uri="{FF2B5EF4-FFF2-40B4-BE49-F238E27FC236}">
              <a16:creationId xmlns:a16="http://schemas.microsoft.com/office/drawing/2014/main" id="{CF61A826-BBA9-490C-8448-1FA7D0054FB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3" name="テキスト ボックス 262">
          <a:extLst>
            <a:ext uri="{FF2B5EF4-FFF2-40B4-BE49-F238E27FC236}">
              <a16:creationId xmlns:a16="http://schemas.microsoft.com/office/drawing/2014/main" id="{B758572A-8080-4B26-8E3A-142C73FBDBBA}"/>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4" name="テキスト ボックス 263">
          <a:extLst>
            <a:ext uri="{FF2B5EF4-FFF2-40B4-BE49-F238E27FC236}">
              <a16:creationId xmlns:a16="http://schemas.microsoft.com/office/drawing/2014/main" id="{DFB4103B-0113-4421-B14E-E22EA2EC5D39}"/>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5" name="テキスト ボックス 264">
          <a:extLst>
            <a:ext uri="{FF2B5EF4-FFF2-40B4-BE49-F238E27FC236}">
              <a16:creationId xmlns:a16="http://schemas.microsoft.com/office/drawing/2014/main" id="{90258E54-8720-4664-BB4D-DCA41AECEC0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6" name="テキスト ボックス 265">
          <a:extLst>
            <a:ext uri="{FF2B5EF4-FFF2-40B4-BE49-F238E27FC236}">
              <a16:creationId xmlns:a16="http://schemas.microsoft.com/office/drawing/2014/main" id="{6F0A8E20-91B9-4D79-800D-1C8500D8CF7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7" name="テキスト ボックス 266">
          <a:extLst>
            <a:ext uri="{FF2B5EF4-FFF2-40B4-BE49-F238E27FC236}">
              <a16:creationId xmlns:a16="http://schemas.microsoft.com/office/drawing/2014/main" id="{ECE0A0BF-37CD-4A7B-898C-6688063185A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8" name="テキスト ボックス 267">
          <a:extLst>
            <a:ext uri="{FF2B5EF4-FFF2-40B4-BE49-F238E27FC236}">
              <a16:creationId xmlns:a16="http://schemas.microsoft.com/office/drawing/2014/main" id="{C2384DBB-BC9B-4256-88FB-97D80E3ECE5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69" name="テキスト ボックス 268">
          <a:extLst>
            <a:ext uri="{FF2B5EF4-FFF2-40B4-BE49-F238E27FC236}">
              <a16:creationId xmlns:a16="http://schemas.microsoft.com/office/drawing/2014/main" id="{B1F18014-E512-4068-8CC8-BFDBADCFA8B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0" name="テキスト ボックス 269">
          <a:extLst>
            <a:ext uri="{FF2B5EF4-FFF2-40B4-BE49-F238E27FC236}">
              <a16:creationId xmlns:a16="http://schemas.microsoft.com/office/drawing/2014/main" id="{BA617A70-DB00-48DA-B1E1-372A7A9C50B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1" name="テキスト ボックス 270">
          <a:extLst>
            <a:ext uri="{FF2B5EF4-FFF2-40B4-BE49-F238E27FC236}">
              <a16:creationId xmlns:a16="http://schemas.microsoft.com/office/drawing/2014/main" id="{318CC9F5-90EB-4B5B-910B-1C884F9408C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2" name="テキスト ボックス 271">
          <a:extLst>
            <a:ext uri="{FF2B5EF4-FFF2-40B4-BE49-F238E27FC236}">
              <a16:creationId xmlns:a16="http://schemas.microsoft.com/office/drawing/2014/main" id="{02C1B046-F847-4FD4-8495-B98ECFC4908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3" name="テキスト ボックス 272">
          <a:extLst>
            <a:ext uri="{FF2B5EF4-FFF2-40B4-BE49-F238E27FC236}">
              <a16:creationId xmlns:a16="http://schemas.microsoft.com/office/drawing/2014/main" id="{21539EC2-5435-4830-9B82-5EFD7A8A672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4" name="テキスト ボックス 273">
          <a:extLst>
            <a:ext uri="{FF2B5EF4-FFF2-40B4-BE49-F238E27FC236}">
              <a16:creationId xmlns:a16="http://schemas.microsoft.com/office/drawing/2014/main" id="{2CA4E461-421F-4ADD-9639-2292526958C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5" name="テキスト ボックス 274">
          <a:extLst>
            <a:ext uri="{FF2B5EF4-FFF2-40B4-BE49-F238E27FC236}">
              <a16:creationId xmlns:a16="http://schemas.microsoft.com/office/drawing/2014/main" id="{B0216D82-64BD-45B6-BE39-6A494DDBE64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6" name="テキスト ボックス 275">
          <a:extLst>
            <a:ext uri="{FF2B5EF4-FFF2-40B4-BE49-F238E27FC236}">
              <a16:creationId xmlns:a16="http://schemas.microsoft.com/office/drawing/2014/main" id="{C9017FD4-AF75-408E-989E-8AD098A68B88}"/>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7" name="テキスト ボックス 276">
          <a:extLst>
            <a:ext uri="{FF2B5EF4-FFF2-40B4-BE49-F238E27FC236}">
              <a16:creationId xmlns:a16="http://schemas.microsoft.com/office/drawing/2014/main" id="{58D597FF-0366-44AF-958B-1EE35538931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8" name="テキスト ボックス 277">
          <a:extLst>
            <a:ext uri="{FF2B5EF4-FFF2-40B4-BE49-F238E27FC236}">
              <a16:creationId xmlns:a16="http://schemas.microsoft.com/office/drawing/2014/main" id="{FA5615AE-866A-40B7-9AE3-9592A22B111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9" name="テキスト ボックス 278">
          <a:extLst>
            <a:ext uri="{FF2B5EF4-FFF2-40B4-BE49-F238E27FC236}">
              <a16:creationId xmlns:a16="http://schemas.microsoft.com/office/drawing/2014/main" id="{7DE309DF-2E3F-4536-86D1-898BB658810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0" name="テキスト ボックス 279">
          <a:extLst>
            <a:ext uri="{FF2B5EF4-FFF2-40B4-BE49-F238E27FC236}">
              <a16:creationId xmlns:a16="http://schemas.microsoft.com/office/drawing/2014/main" id="{39FC9CE8-E594-4CC4-8871-0C9675E7006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1" name="テキスト ボックス 280">
          <a:extLst>
            <a:ext uri="{FF2B5EF4-FFF2-40B4-BE49-F238E27FC236}">
              <a16:creationId xmlns:a16="http://schemas.microsoft.com/office/drawing/2014/main" id="{705FDAFA-AF0C-412F-B37E-1833DDB1F68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2" name="テキスト ボックス 281">
          <a:extLst>
            <a:ext uri="{FF2B5EF4-FFF2-40B4-BE49-F238E27FC236}">
              <a16:creationId xmlns:a16="http://schemas.microsoft.com/office/drawing/2014/main" id="{5A776DF2-4C41-4BD4-BB70-D75F7BDCEB3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3" name="テキスト ボックス 282">
          <a:extLst>
            <a:ext uri="{FF2B5EF4-FFF2-40B4-BE49-F238E27FC236}">
              <a16:creationId xmlns:a16="http://schemas.microsoft.com/office/drawing/2014/main" id="{C8013D9F-BDAD-4C18-8AFA-6AEE90FA1D4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4" name="テキスト ボックス 283">
          <a:extLst>
            <a:ext uri="{FF2B5EF4-FFF2-40B4-BE49-F238E27FC236}">
              <a16:creationId xmlns:a16="http://schemas.microsoft.com/office/drawing/2014/main" id="{870E3B7F-A9FC-4F3D-87E4-988A75D8F77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5" name="テキスト ボックス 284">
          <a:extLst>
            <a:ext uri="{FF2B5EF4-FFF2-40B4-BE49-F238E27FC236}">
              <a16:creationId xmlns:a16="http://schemas.microsoft.com/office/drawing/2014/main" id="{32B9F860-BC7E-4BE4-A95E-87F36D73255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6" name="テキスト ボックス 285">
          <a:extLst>
            <a:ext uri="{FF2B5EF4-FFF2-40B4-BE49-F238E27FC236}">
              <a16:creationId xmlns:a16="http://schemas.microsoft.com/office/drawing/2014/main" id="{4CC0E329-6019-45FF-B3BE-6D3CFDC2BFC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7" name="テキスト ボックス 286">
          <a:extLst>
            <a:ext uri="{FF2B5EF4-FFF2-40B4-BE49-F238E27FC236}">
              <a16:creationId xmlns:a16="http://schemas.microsoft.com/office/drawing/2014/main" id="{C463E8F5-9E42-4833-A5ED-A14684A6F205}"/>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8" name="テキスト ボックス 287">
          <a:extLst>
            <a:ext uri="{FF2B5EF4-FFF2-40B4-BE49-F238E27FC236}">
              <a16:creationId xmlns:a16="http://schemas.microsoft.com/office/drawing/2014/main" id="{6D34387C-4246-4E3B-9F91-62EB2E426268}"/>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9" name="テキスト ボックス 288">
          <a:extLst>
            <a:ext uri="{FF2B5EF4-FFF2-40B4-BE49-F238E27FC236}">
              <a16:creationId xmlns:a16="http://schemas.microsoft.com/office/drawing/2014/main" id="{742BF037-CC3C-4F45-A3B8-EA3D5971A04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0" name="テキスト ボックス 289">
          <a:extLst>
            <a:ext uri="{FF2B5EF4-FFF2-40B4-BE49-F238E27FC236}">
              <a16:creationId xmlns:a16="http://schemas.microsoft.com/office/drawing/2014/main" id="{F123888D-0B2C-4D36-9D36-39728B709377}"/>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1" name="テキスト ボックス 290">
          <a:extLst>
            <a:ext uri="{FF2B5EF4-FFF2-40B4-BE49-F238E27FC236}">
              <a16:creationId xmlns:a16="http://schemas.microsoft.com/office/drawing/2014/main" id="{7955FF81-72EC-4378-BB5A-79F26AE1DAA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2" name="テキスト ボックス 291">
          <a:extLst>
            <a:ext uri="{FF2B5EF4-FFF2-40B4-BE49-F238E27FC236}">
              <a16:creationId xmlns:a16="http://schemas.microsoft.com/office/drawing/2014/main" id="{149E2C50-2202-460A-B863-E7D7AF67EBD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3" name="テキスト ボックス 292">
          <a:extLst>
            <a:ext uri="{FF2B5EF4-FFF2-40B4-BE49-F238E27FC236}">
              <a16:creationId xmlns:a16="http://schemas.microsoft.com/office/drawing/2014/main" id="{8E8F859B-F8B0-4D94-80CA-146A5CBA4D7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4" name="テキスト ボックス 293">
          <a:extLst>
            <a:ext uri="{FF2B5EF4-FFF2-40B4-BE49-F238E27FC236}">
              <a16:creationId xmlns:a16="http://schemas.microsoft.com/office/drawing/2014/main" id="{242514EC-69AE-44B7-A4F5-44805062077C}"/>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5" name="テキスト ボックス 294">
          <a:extLst>
            <a:ext uri="{FF2B5EF4-FFF2-40B4-BE49-F238E27FC236}">
              <a16:creationId xmlns:a16="http://schemas.microsoft.com/office/drawing/2014/main" id="{612CBABA-A96A-4A84-827B-CF4E8697AD70}"/>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6" name="テキスト ボックス 295">
          <a:extLst>
            <a:ext uri="{FF2B5EF4-FFF2-40B4-BE49-F238E27FC236}">
              <a16:creationId xmlns:a16="http://schemas.microsoft.com/office/drawing/2014/main" id="{CA55AB60-BA8F-4C75-AB3E-F36F4FE0DFC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7" name="テキスト ボックス 296">
          <a:extLst>
            <a:ext uri="{FF2B5EF4-FFF2-40B4-BE49-F238E27FC236}">
              <a16:creationId xmlns:a16="http://schemas.microsoft.com/office/drawing/2014/main" id="{6937FF10-A603-4BC3-8695-754B7D231B75}"/>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8" name="テキスト ボックス 297">
          <a:extLst>
            <a:ext uri="{FF2B5EF4-FFF2-40B4-BE49-F238E27FC236}">
              <a16:creationId xmlns:a16="http://schemas.microsoft.com/office/drawing/2014/main" id="{02A36F3C-72B6-4A2B-BC91-5E1B28825C9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9" name="テキスト ボックス 298">
          <a:extLst>
            <a:ext uri="{FF2B5EF4-FFF2-40B4-BE49-F238E27FC236}">
              <a16:creationId xmlns:a16="http://schemas.microsoft.com/office/drawing/2014/main" id="{CB3D5895-F5BB-4544-89EA-58B463CB0DC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0" name="テキスト ボックス 299">
          <a:extLst>
            <a:ext uri="{FF2B5EF4-FFF2-40B4-BE49-F238E27FC236}">
              <a16:creationId xmlns:a16="http://schemas.microsoft.com/office/drawing/2014/main" id="{5B1D5202-0864-416B-ABDA-667A050A59F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1" name="テキスト ボックス 300">
          <a:extLst>
            <a:ext uri="{FF2B5EF4-FFF2-40B4-BE49-F238E27FC236}">
              <a16:creationId xmlns:a16="http://schemas.microsoft.com/office/drawing/2014/main" id="{FB4734D0-3032-4FDA-86BE-F28BDFBBF943}"/>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2" name="テキスト ボックス 301">
          <a:extLst>
            <a:ext uri="{FF2B5EF4-FFF2-40B4-BE49-F238E27FC236}">
              <a16:creationId xmlns:a16="http://schemas.microsoft.com/office/drawing/2014/main" id="{E0F3E326-DF2C-469B-9F89-FB024673CC5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3" name="テキスト ボックス 302">
          <a:extLst>
            <a:ext uri="{FF2B5EF4-FFF2-40B4-BE49-F238E27FC236}">
              <a16:creationId xmlns:a16="http://schemas.microsoft.com/office/drawing/2014/main" id="{371869BF-751F-4DC4-9E49-CEDFB20EDAA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4" name="テキスト ボックス 303">
          <a:extLst>
            <a:ext uri="{FF2B5EF4-FFF2-40B4-BE49-F238E27FC236}">
              <a16:creationId xmlns:a16="http://schemas.microsoft.com/office/drawing/2014/main" id="{E7EA8497-323B-4759-87E2-E82B9E11CE0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5" name="テキスト ボックス 304">
          <a:extLst>
            <a:ext uri="{FF2B5EF4-FFF2-40B4-BE49-F238E27FC236}">
              <a16:creationId xmlns:a16="http://schemas.microsoft.com/office/drawing/2014/main" id="{B3B1613D-0F63-4210-999B-3C1A7605B15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6" name="テキスト ボックス 305">
          <a:extLst>
            <a:ext uri="{FF2B5EF4-FFF2-40B4-BE49-F238E27FC236}">
              <a16:creationId xmlns:a16="http://schemas.microsoft.com/office/drawing/2014/main" id="{DE48457C-1A9B-4AC4-85C8-DA5425B01AE4}"/>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7" name="テキスト ボックス 306">
          <a:extLst>
            <a:ext uri="{FF2B5EF4-FFF2-40B4-BE49-F238E27FC236}">
              <a16:creationId xmlns:a16="http://schemas.microsoft.com/office/drawing/2014/main" id="{D244898A-30B1-4D5D-8397-90E95D4CC27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8" name="テキスト ボックス 307">
          <a:extLst>
            <a:ext uri="{FF2B5EF4-FFF2-40B4-BE49-F238E27FC236}">
              <a16:creationId xmlns:a16="http://schemas.microsoft.com/office/drawing/2014/main" id="{AC6EA51D-1F05-4459-B232-8DCEC1A54AB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9" name="テキスト ボックス 308">
          <a:extLst>
            <a:ext uri="{FF2B5EF4-FFF2-40B4-BE49-F238E27FC236}">
              <a16:creationId xmlns:a16="http://schemas.microsoft.com/office/drawing/2014/main" id="{A4E97A37-B81A-4DDD-BFEF-F96EE9106AA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0" name="テキスト ボックス 309">
          <a:extLst>
            <a:ext uri="{FF2B5EF4-FFF2-40B4-BE49-F238E27FC236}">
              <a16:creationId xmlns:a16="http://schemas.microsoft.com/office/drawing/2014/main" id="{1181BF46-698A-457B-A862-D8772D1C1EA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1" name="テキスト ボックス 310">
          <a:extLst>
            <a:ext uri="{FF2B5EF4-FFF2-40B4-BE49-F238E27FC236}">
              <a16:creationId xmlns:a16="http://schemas.microsoft.com/office/drawing/2014/main" id="{60198B72-9E67-48B4-8188-2FF36868E464}"/>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2" name="テキスト ボックス 311">
          <a:extLst>
            <a:ext uri="{FF2B5EF4-FFF2-40B4-BE49-F238E27FC236}">
              <a16:creationId xmlns:a16="http://schemas.microsoft.com/office/drawing/2014/main" id="{44D68ACC-41B1-433B-B2F6-E8580A1802E7}"/>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Normal="100" zoomScaleSheetLayoutView="100" workbookViewId="0">
      <selection activeCell="B5" sqref="B5:G5"/>
    </sheetView>
  </sheetViews>
  <sheetFormatPr defaultColWidth="9" defaultRowHeight="18" x14ac:dyDescent="0.4"/>
  <cols>
    <col min="1" max="1" width="21.125" style="28" customWidth="1"/>
    <col min="2" max="2" width="7.625" style="28" customWidth="1"/>
    <col min="3" max="7" width="12.375" style="28" customWidth="1"/>
    <col min="8" max="8" width="15.625" style="28" customWidth="1"/>
    <col min="9" max="9" width="9" style="28"/>
    <col min="10" max="10" width="9.375" style="28" bestFit="1" customWidth="1"/>
    <col min="11" max="12" width="9.25" style="28" bestFit="1" customWidth="1"/>
    <col min="13" max="16384" width="9" style="28"/>
  </cols>
  <sheetData>
    <row r="1" spans="1:13" ht="66.75" customHeight="1" x14ac:dyDescent="0.4">
      <c r="A1" s="481" t="s">
        <v>0</v>
      </c>
      <c r="B1" s="482"/>
      <c r="C1" s="482"/>
      <c r="D1" s="482"/>
      <c r="E1" s="482"/>
      <c r="F1" s="482"/>
      <c r="G1" s="482"/>
    </row>
    <row r="2" spans="1:13" ht="22.5" customHeight="1" x14ac:dyDescent="0.4">
      <c r="A2" s="480" t="s">
        <v>1</v>
      </c>
      <c r="B2" s="480"/>
      <c r="C2" s="480"/>
      <c r="D2" s="480"/>
      <c r="E2" s="480"/>
      <c r="F2" s="480"/>
      <c r="G2" s="480"/>
      <c r="H2" s="33"/>
      <c r="I2" s="34"/>
      <c r="J2" s="34"/>
      <c r="K2" s="35"/>
      <c r="L2" s="34"/>
      <c r="M2" s="34"/>
    </row>
    <row r="3" spans="1:13" ht="6.75" customHeight="1" x14ac:dyDescent="0.4">
      <c r="A3" s="90"/>
      <c r="B3" s="29"/>
      <c r="C3" s="29"/>
      <c r="D3" s="30"/>
      <c r="E3" s="31"/>
      <c r="F3" s="31"/>
      <c r="G3" s="32"/>
      <c r="H3" s="33"/>
      <c r="I3" s="34"/>
      <c r="J3" s="34"/>
      <c r="K3" s="35"/>
      <c r="L3" s="34"/>
      <c r="M3" s="34"/>
    </row>
    <row r="4" spans="1:13" ht="20.100000000000001" customHeight="1" x14ac:dyDescent="0.4">
      <c r="A4" s="12" t="s">
        <v>2</v>
      </c>
      <c r="B4" s="484"/>
      <c r="C4" s="484"/>
      <c r="D4" s="485"/>
      <c r="E4" s="485"/>
      <c r="F4" s="485"/>
      <c r="G4" s="485"/>
      <c r="H4" s="33"/>
      <c r="I4" s="34"/>
      <c r="J4" s="34"/>
      <c r="K4" s="35"/>
      <c r="L4" s="34"/>
      <c r="M4" s="34"/>
    </row>
    <row r="5" spans="1:13" s="92" customFormat="1" ht="20.100000000000001" customHeight="1" x14ac:dyDescent="0.4">
      <c r="A5" s="12" t="s">
        <v>3</v>
      </c>
      <c r="B5" s="479"/>
      <c r="C5" s="479"/>
      <c r="D5" s="479"/>
      <c r="E5" s="479"/>
      <c r="F5" s="479"/>
      <c r="G5" s="479"/>
      <c r="H5" s="91"/>
      <c r="I5" s="34"/>
      <c r="J5" s="34"/>
      <c r="K5" s="35"/>
      <c r="L5" s="34"/>
      <c r="M5" s="34"/>
    </row>
    <row r="6" spans="1:13" s="92" customFormat="1" ht="20.100000000000001" customHeight="1" x14ac:dyDescent="0.4">
      <c r="A6" s="12" t="s">
        <v>154</v>
      </c>
      <c r="B6" s="479" t="s">
        <v>4</v>
      </c>
      <c r="C6" s="479"/>
      <c r="D6" s="479"/>
      <c r="E6" s="479"/>
      <c r="F6" s="479"/>
      <c r="G6" s="479"/>
      <c r="H6" s="91"/>
      <c r="I6" s="34"/>
      <c r="J6" s="34"/>
      <c r="K6" s="35"/>
      <c r="L6" s="34"/>
      <c r="M6" s="34"/>
    </row>
    <row r="7" spans="1:13" s="92" customFormat="1" ht="20.100000000000001" customHeight="1" x14ac:dyDescent="0.4">
      <c r="A7" s="12"/>
      <c r="B7" s="181"/>
      <c r="C7" s="182" t="s">
        <v>5</v>
      </c>
      <c r="D7" s="181"/>
      <c r="E7" s="181"/>
      <c r="F7" s="181"/>
      <c r="G7" s="181"/>
      <c r="H7" s="91"/>
      <c r="I7" s="34"/>
      <c r="J7" s="34"/>
      <c r="K7" s="35"/>
      <c r="L7" s="34"/>
      <c r="M7" s="34"/>
    </row>
    <row r="8" spans="1:13" ht="19.5" x14ac:dyDescent="0.4">
      <c r="A8" s="13" t="s">
        <v>6</v>
      </c>
      <c r="B8" s="29"/>
      <c r="C8" s="29"/>
      <c r="D8" s="30"/>
      <c r="E8" s="31"/>
      <c r="F8" s="31"/>
      <c r="G8" s="32"/>
      <c r="H8" s="33"/>
      <c r="I8" s="34"/>
      <c r="J8" s="34"/>
      <c r="K8" s="35"/>
      <c r="L8" s="34"/>
      <c r="M8" s="34"/>
    </row>
    <row r="9" spans="1:13" ht="33" customHeight="1" x14ac:dyDescent="0.4">
      <c r="A9" s="487"/>
      <c r="B9" s="488"/>
      <c r="C9" s="208" t="s">
        <v>7</v>
      </c>
      <c r="D9" s="209" t="s">
        <v>8</v>
      </c>
      <c r="E9" s="223" t="s">
        <v>9</v>
      </c>
      <c r="F9" s="223" t="s">
        <v>10</v>
      </c>
      <c r="G9" s="27" t="s">
        <v>11</v>
      </c>
      <c r="H9" s="93"/>
      <c r="I9" s="35"/>
      <c r="J9" s="34"/>
      <c r="K9" s="34"/>
      <c r="L9" s="34"/>
      <c r="M9" s="34"/>
    </row>
    <row r="10" spans="1:13" ht="24.75" customHeight="1" x14ac:dyDescent="0.4">
      <c r="A10" s="455" t="s">
        <v>12</v>
      </c>
      <c r="B10" s="455"/>
      <c r="C10" s="318">
        <f>SUM(③事業費!C7,③事業費!C8)</f>
        <v>0</v>
      </c>
      <c r="D10" s="319">
        <f>③事業費!D7+③事業費!D8</f>
        <v>0</v>
      </c>
      <c r="E10" s="320">
        <f>③事業費!E7+③事業費!E8</f>
        <v>0</v>
      </c>
      <c r="F10" s="320">
        <f>③事業費!F7+③事業費!F8</f>
        <v>0</v>
      </c>
      <c r="G10" s="319">
        <f>SUM(C10:F10)</f>
        <v>0</v>
      </c>
      <c r="H10" s="92"/>
      <c r="I10" s="94"/>
      <c r="J10" s="94"/>
      <c r="K10" s="34"/>
      <c r="L10" s="34"/>
      <c r="M10" s="34"/>
    </row>
    <row r="11" spans="1:13" ht="24.75" customHeight="1" x14ac:dyDescent="0.4">
      <c r="A11" s="455" t="s">
        <v>13</v>
      </c>
      <c r="B11" s="455"/>
      <c r="C11" s="318">
        <f>③事業費!C10+③事業費!C11</f>
        <v>0</v>
      </c>
      <c r="D11" s="319">
        <f>③事業費!D10+③事業費!D11</f>
        <v>0</v>
      </c>
      <c r="E11" s="320">
        <f>③事業費!E10+③事業費!E11</f>
        <v>0</v>
      </c>
      <c r="F11" s="320">
        <f>③事業費!F10+③事業費!F11</f>
        <v>0</v>
      </c>
      <c r="G11" s="319">
        <f>SUM(C11:F11)</f>
        <v>0</v>
      </c>
      <c r="H11" s="92"/>
      <c r="I11" s="35"/>
      <c r="J11" s="34"/>
      <c r="K11" s="34"/>
      <c r="L11" s="34"/>
      <c r="M11" s="34"/>
    </row>
    <row r="12" spans="1:13" ht="24.75" customHeight="1" x14ac:dyDescent="0.4">
      <c r="A12" s="455" t="s">
        <v>14</v>
      </c>
      <c r="B12" s="455"/>
      <c r="C12" s="321">
        <f>C10+C11</f>
        <v>0</v>
      </c>
      <c r="D12" s="321">
        <f>D10+D11</f>
        <v>0</v>
      </c>
      <c r="E12" s="322">
        <f>E10+E11</f>
        <v>0</v>
      </c>
      <c r="F12" s="322">
        <f>F10+F11</f>
        <v>0</v>
      </c>
      <c r="G12" s="321">
        <f>G10+G11</f>
        <v>0</v>
      </c>
      <c r="I12" s="35"/>
      <c r="J12" s="34"/>
      <c r="K12" s="34"/>
      <c r="L12" s="34"/>
      <c r="M12" s="34"/>
    </row>
    <row r="13" spans="1:13" ht="24.75" customHeight="1" x14ac:dyDescent="0.4">
      <c r="A13" s="486" t="s">
        <v>15</v>
      </c>
      <c r="B13" s="486"/>
      <c r="C13" s="225" t="e">
        <f>C10/C12</f>
        <v>#DIV/0!</v>
      </c>
      <c r="D13" s="225" t="e">
        <f t="shared" ref="D13:G13" si="0">D10/D12</f>
        <v>#DIV/0!</v>
      </c>
      <c r="E13" s="224" t="e">
        <f t="shared" si="0"/>
        <v>#DIV/0!</v>
      </c>
      <c r="F13" s="224" t="e">
        <f t="shared" si="0"/>
        <v>#DIV/0!</v>
      </c>
      <c r="G13" s="226" t="e">
        <f t="shared" si="0"/>
        <v>#DIV/0!</v>
      </c>
      <c r="I13" s="35"/>
      <c r="J13" s="34"/>
      <c r="K13" s="34"/>
      <c r="L13" s="34"/>
      <c r="M13" s="34"/>
    </row>
    <row r="14" spans="1:13" ht="20.100000000000001" customHeight="1" x14ac:dyDescent="0.4">
      <c r="A14" s="103"/>
      <c r="B14" s="95"/>
      <c r="C14" s="95"/>
      <c r="D14" s="96"/>
      <c r="E14" s="96"/>
      <c r="F14" s="96"/>
      <c r="G14" s="96"/>
      <c r="I14" s="35"/>
      <c r="J14" s="34"/>
      <c r="K14" s="34"/>
      <c r="L14" s="34"/>
      <c r="M14" s="34"/>
    </row>
    <row r="15" spans="1:13" s="67" customFormat="1" ht="24" x14ac:dyDescent="0.4">
      <c r="A15" s="15" t="s">
        <v>16</v>
      </c>
      <c r="B15" s="16"/>
      <c r="C15" s="16"/>
      <c r="D15" s="16"/>
      <c r="E15" s="16"/>
      <c r="F15" s="16"/>
      <c r="G15" s="16"/>
    </row>
    <row r="16" spans="1:13" ht="33" customHeight="1" x14ac:dyDescent="0.4">
      <c r="A16" s="483"/>
      <c r="B16" s="483"/>
      <c r="C16" s="210" t="s">
        <v>17</v>
      </c>
      <c r="D16" s="209" t="s">
        <v>18</v>
      </c>
      <c r="E16" s="223" t="s">
        <v>9</v>
      </c>
      <c r="F16" s="223" t="s">
        <v>10</v>
      </c>
      <c r="G16" s="14" t="s">
        <v>11</v>
      </c>
      <c r="H16" s="59" t="s">
        <v>19</v>
      </c>
      <c r="I16" s="35"/>
      <c r="J16" s="34"/>
      <c r="K16" s="34"/>
      <c r="L16" s="34"/>
      <c r="M16" s="34"/>
    </row>
    <row r="17" spans="1:13" x14ac:dyDescent="0.4">
      <c r="A17" s="489" t="s">
        <v>20</v>
      </c>
      <c r="B17" s="490"/>
      <c r="C17" s="323">
        <f>SUM('⑤ プログラム・オフィサー関連経費 '!E7:G7)</f>
        <v>0</v>
      </c>
      <c r="D17" s="324">
        <f>SUM('⑤ プログラム・オフィサー関連経費 '!H7:J7)</f>
        <v>0</v>
      </c>
      <c r="E17" s="493">
        <f>SUM('⑤ プログラム・オフィサー関連経費 '!K7:M7)</f>
        <v>0</v>
      </c>
      <c r="F17" s="493">
        <f>SUM('⑤ プログラム・オフィサー関連経費 '!N7:P7)</f>
        <v>0</v>
      </c>
      <c r="G17" s="495">
        <f>SUM('⑤ プログラム・オフィサー関連経費 '!Q7)</f>
        <v>0</v>
      </c>
      <c r="H17" s="59"/>
      <c r="I17" s="35"/>
      <c r="J17" s="34"/>
      <c r="K17" s="34"/>
      <c r="L17" s="34"/>
      <c r="M17" s="34"/>
    </row>
    <row r="18" spans="1:13" ht="18.75" x14ac:dyDescent="0.4">
      <c r="A18" s="491"/>
      <c r="B18" s="492"/>
      <c r="C18" s="475">
        <f>SUM(C17:D17)</f>
        <v>0</v>
      </c>
      <c r="D18" s="476"/>
      <c r="E18" s="494"/>
      <c r="F18" s="494"/>
      <c r="G18" s="496"/>
      <c r="H18" s="59" t="str">
        <f>IF(G17&gt;3000000,"ERROR","")</f>
        <v/>
      </c>
      <c r="I18" s="97" t="str">
        <f>IF(E17&gt;8000000,"ERROR","")</f>
        <v/>
      </c>
      <c r="J18" s="97" t="str">
        <f>IF(F17&gt;8000000,"ERROR","")</f>
        <v/>
      </c>
      <c r="K18" s="97"/>
    </row>
    <row r="19" spans="1:13" ht="20.100000000000001" customHeight="1" x14ac:dyDescent="0.4">
      <c r="C19" s="148" t="str">
        <f>IF(SUM(M19:M20)=0,"",SUM(M19:M20))</f>
        <v/>
      </c>
      <c r="D19" s="149"/>
    </row>
    <row r="20" spans="1:13" ht="19.5" customHeight="1" x14ac:dyDescent="0.4">
      <c r="A20" s="221" t="s">
        <v>21</v>
      </c>
      <c r="B20" s="2"/>
      <c r="C20" s="2"/>
      <c r="D20" s="2"/>
      <c r="E20" s="2"/>
      <c r="F20" s="2"/>
      <c r="G20" s="2"/>
    </row>
    <row r="21" spans="1:13" ht="33" customHeight="1" x14ac:dyDescent="0.4">
      <c r="A21" s="227"/>
      <c r="B21" s="228" t="s">
        <v>22</v>
      </c>
      <c r="C21" s="229" t="s">
        <v>17</v>
      </c>
      <c r="D21" s="230" t="s">
        <v>18</v>
      </c>
      <c r="E21" s="230" t="s">
        <v>9</v>
      </c>
      <c r="F21" s="230" t="s">
        <v>10</v>
      </c>
      <c r="G21" s="231" t="s">
        <v>11</v>
      </c>
      <c r="H21" s="59" t="s">
        <v>19</v>
      </c>
      <c r="I21" s="35"/>
      <c r="J21" s="34"/>
      <c r="K21" s="34"/>
      <c r="L21" s="34"/>
      <c r="M21" s="34"/>
    </row>
    <row r="22" spans="1:13" ht="30" customHeight="1" x14ac:dyDescent="0.4">
      <c r="A22" s="227" t="s">
        <v>23</v>
      </c>
      <c r="B22" s="325" t="e">
        <f>G22/G10</f>
        <v>#DIV/0!</v>
      </c>
      <c r="C22" s="326">
        <f>SUM('(対象外)評価関連経費 '!E7:G7)</f>
        <v>0</v>
      </c>
      <c r="D22" s="327">
        <f>SUM('(対象外)評価関連経費 '!H7:J7)</f>
        <v>0</v>
      </c>
      <c r="E22" s="327">
        <f>SUM('(対象外)評価関連経費 '!K7:M7)</f>
        <v>0</v>
      </c>
      <c r="F22" s="327">
        <f>SUM('(対象外)評価関連経費 '!N7:P7)</f>
        <v>0</v>
      </c>
      <c r="G22" s="327">
        <f>SUM('(対象外)評価関連経費 '!Q7)</f>
        <v>0</v>
      </c>
      <c r="H22" s="59" t="e">
        <f>IF(B22&gt;5.49%,"ERROR","")</f>
        <v>#DIV/0!</v>
      </c>
      <c r="J22" s="98"/>
      <c r="K22" s="98"/>
      <c r="L22" s="98"/>
    </row>
    <row r="23" spans="1:13" ht="30" customHeight="1" x14ac:dyDescent="0.4">
      <c r="A23" s="227" t="s">
        <v>24</v>
      </c>
      <c r="B23" s="325" t="e">
        <f>G23/③事業費!G7</f>
        <v>#DIV/0!</v>
      </c>
      <c r="C23" s="326"/>
      <c r="D23" s="327"/>
      <c r="E23" s="327"/>
      <c r="F23" s="327"/>
      <c r="G23" s="327">
        <f>SUM(C23:F23)</f>
        <v>0</v>
      </c>
      <c r="H23" s="59" t="e">
        <f>IF(B23&gt;5.49%,"ERROR","")</f>
        <v>#DIV/0!</v>
      </c>
      <c r="J23" s="98"/>
      <c r="K23" s="98"/>
      <c r="L23" s="98"/>
    </row>
    <row r="24" spans="1:13" x14ac:dyDescent="0.4">
      <c r="A24" s="469" t="s">
        <v>25</v>
      </c>
      <c r="B24" s="470"/>
      <c r="C24" s="433">
        <f>SUM(C22:C23)</f>
        <v>0</v>
      </c>
      <c r="D24" s="328">
        <f>SUM(D22:D23)</f>
        <v>0</v>
      </c>
      <c r="E24" s="473">
        <f>SUM(E22:E23)</f>
        <v>0</v>
      </c>
      <c r="F24" s="473">
        <f>SUM(F22:F23)</f>
        <v>0</v>
      </c>
      <c r="G24" s="473">
        <f>SUM(G22:G23)</f>
        <v>0</v>
      </c>
      <c r="H24" s="93"/>
      <c r="J24" s="98"/>
      <c r="K24" s="98"/>
      <c r="L24" s="98"/>
    </row>
    <row r="25" spans="1:13" s="70" customFormat="1" ht="18.75" customHeight="1" x14ac:dyDescent="0.4">
      <c r="A25" s="471"/>
      <c r="B25" s="472"/>
      <c r="C25" s="477">
        <f>SUM(C24:D24)</f>
        <v>0</v>
      </c>
      <c r="D25" s="478"/>
      <c r="E25" s="474"/>
      <c r="F25" s="474"/>
      <c r="G25" s="474"/>
      <c r="H25" s="99"/>
      <c r="J25" s="73"/>
      <c r="K25" s="100"/>
    </row>
    <row r="26" spans="1:13" s="70" customFormat="1" ht="20.100000000000001" customHeight="1" x14ac:dyDescent="0.4">
      <c r="A26" s="101"/>
      <c r="B26" s="101"/>
      <c r="C26" s="101"/>
      <c r="D26" s="39"/>
      <c r="E26" s="39"/>
      <c r="F26" s="39"/>
      <c r="G26" s="39"/>
      <c r="H26" s="99"/>
      <c r="J26" s="73"/>
      <c r="K26" s="100"/>
    </row>
    <row r="27" spans="1:13" ht="19.5" customHeight="1" x14ac:dyDescent="0.4">
      <c r="A27" s="15" t="s">
        <v>26</v>
      </c>
      <c r="B27" s="2"/>
      <c r="C27" s="2"/>
      <c r="D27" s="2"/>
      <c r="E27" s="2"/>
      <c r="F27" s="2"/>
      <c r="G27" s="2"/>
      <c r="I27" s="35"/>
      <c r="J27" s="34"/>
      <c r="K27" s="34"/>
      <c r="L27" s="34"/>
      <c r="M27" s="34"/>
    </row>
    <row r="28" spans="1:13" ht="33" customHeight="1" x14ac:dyDescent="0.4">
      <c r="A28" s="483"/>
      <c r="B28" s="483"/>
      <c r="C28" s="210" t="s">
        <v>17</v>
      </c>
      <c r="D28" s="209" t="s">
        <v>18</v>
      </c>
      <c r="E28" s="230" t="s">
        <v>9</v>
      </c>
      <c r="F28" s="230" t="s">
        <v>10</v>
      </c>
      <c r="G28" s="14" t="s">
        <v>11</v>
      </c>
      <c r="I28" s="35"/>
      <c r="J28" s="34"/>
      <c r="K28" s="34"/>
      <c r="L28" s="34"/>
      <c r="M28" s="34"/>
    </row>
    <row r="29" spans="1:13" x14ac:dyDescent="0.4">
      <c r="A29" s="455" t="s">
        <v>27</v>
      </c>
      <c r="B29" s="455"/>
      <c r="C29" s="329">
        <f>C10+C17</f>
        <v>0</v>
      </c>
      <c r="D29" s="329">
        <f>D10+D17</f>
        <v>0</v>
      </c>
      <c r="E29" s="456">
        <f>E10+E17+E24</f>
        <v>0</v>
      </c>
      <c r="F29" s="456">
        <f>F10+F17+F24</f>
        <v>0</v>
      </c>
      <c r="G29" s="457">
        <f>SUM(C29:F29)</f>
        <v>0</v>
      </c>
    </row>
    <row r="30" spans="1:13" ht="17.25" customHeight="1" x14ac:dyDescent="0.4">
      <c r="A30" s="455"/>
      <c r="B30" s="455"/>
      <c r="C30" s="467">
        <f>SUM(C29:D29)</f>
        <v>0</v>
      </c>
      <c r="D30" s="468"/>
      <c r="E30" s="456"/>
      <c r="F30" s="456"/>
      <c r="G30" s="457"/>
      <c r="H30" s="140"/>
    </row>
    <row r="31" spans="1:13" x14ac:dyDescent="0.4">
      <c r="A31" s="17"/>
      <c r="B31" s="18"/>
      <c r="C31" s="18"/>
      <c r="D31" s="18"/>
      <c r="E31" s="18"/>
      <c r="F31" s="18"/>
      <c r="G31" s="18"/>
      <c r="H31" s="18"/>
    </row>
    <row r="32" spans="1:13" ht="18.75" customHeight="1" x14ac:dyDescent="0.4">
      <c r="A32" s="464" t="s">
        <v>28</v>
      </c>
      <c r="B32" s="464"/>
    </row>
    <row r="33" spans="1:7" x14ac:dyDescent="0.4">
      <c r="A33" s="463"/>
      <c r="B33" s="463"/>
      <c r="C33" s="209" t="s">
        <v>17</v>
      </c>
      <c r="D33" s="209" t="s">
        <v>18</v>
      </c>
      <c r="E33" s="230" t="s">
        <v>9</v>
      </c>
      <c r="F33" s="230" t="s">
        <v>10</v>
      </c>
      <c r="G33" s="27" t="s">
        <v>11</v>
      </c>
    </row>
    <row r="34" spans="1:7" x14ac:dyDescent="0.4">
      <c r="A34" s="462" t="s">
        <v>29</v>
      </c>
      <c r="B34" s="462"/>
      <c r="C34" s="330">
        <f>SUM(C11,C29)</f>
        <v>0</v>
      </c>
      <c r="D34" s="330">
        <f>SUM(D11,D29)</f>
        <v>0</v>
      </c>
      <c r="E34" s="458">
        <f>SUM(E11,E29)</f>
        <v>0</v>
      </c>
      <c r="F34" s="458">
        <f>SUM(F11,F29)</f>
        <v>0</v>
      </c>
      <c r="G34" s="460">
        <f>SUM(E34:F35,C34:D34)</f>
        <v>0</v>
      </c>
    </row>
    <row r="35" spans="1:7" ht="18.75" x14ac:dyDescent="0.4">
      <c r="A35" s="462"/>
      <c r="B35" s="462"/>
      <c r="C35" s="465">
        <f>SUM(C34:D34)</f>
        <v>0</v>
      </c>
      <c r="D35" s="466"/>
      <c r="E35" s="458"/>
      <c r="F35" s="459"/>
      <c r="G35" s="461"/>
    </row>
  </sheetData>
  <sheetProtection sheet="1" objects="1" scenarios="1" formatCells="0" formatColumns="0" formatRows="0" insertColumns="0" insertRows="0" selectLockedCells="1"/>
  <mergeCells count="34">
    <mergeCell ref="B6:G6"/>
    <mergeCell ref="A2:G2"/>
    <mergeCell ref="A1:G1"/>
    <mergeCell ref="A28:B28"/>
    <mergeCell ref="B4:G4"/>
    <mergeCell ref="A11:B11"/>
    <mergeCell ref="A10:B10"/>
    <mergeCell ref="A13:B13"/>
    <mergeCell ref="A12:B12"/>
    <mergeCell ref="A9:B9"/>
    <mergeCell ref="A16:B16"/>
    <mergeCell ref="B5:G5"/>
    <mergeCell ref="A17:B18"/>
    <mergeCell ref="E17:E18"/>
    <mergeCell ref="F17:F18"/>
    <mergeCell ref="G17:G18"/>
    <mergeCell ref="A24:B25"/>
    <mergeCell ref="E24:E25"/>
    <mergeCell ref="F24:F25"/>
    <mergeCell ref="G24:G25"/>
    <mergeCell ref="C18:D18"/>
    <mergeCell ref="C25:D25"/>
    <mergeCell ref="A29:B30"/>
    <mergeCell ref="E29:E30"/>
    <mergeCell ref="F29:F30"/>
    <mergeCell ref="G29:G30"/>
    <mergeCell ref="F34:F35"/>
    <mergeCell ref="G34:G35"/>
    <mergeCell ref="A34:B35"/>
    <mergeCell ref="A33:B33"/>
    <mergeCell ref="A32:B32"/>
    <mergeCell ref="E34:E35"/>
    <mergeCell ref="C35:D35"/>
    <mergeCell ref="C30:D30"/>
  </mergeCells>
  <phoneticPr fontId="3"/>
  <dataValidations count="7">
    <dataValidation allowBlank="1" showInputMessage="1" showErrorMessage="1" prompt="事業計画に記載した申請事業名と同じ申請事業名を記載してください。_x000a_" sqref="B4:G4" xr:uid="{00000000-0002-0000-0000-000000000000}"/>
    <dataValidation allowBlank="1" showInputMessage="1" showErrorMessage="1" prompt="黄色セルは自動計算ですので、記載不要です。" sqref="C10:G13" xr:uid="{00000000-0002-0000-0000-000001000000}"/>
    <dataValidation allowBlank="1" showInputMessage="1" showErrorMessage="1" prompt="2020 年度に行う資金分配団体への 助成金の支払いについて、2021 年度分を含めて行います。" sqref="C9:D9" xr:uid="{00000000-0002-0000-0000-000002000000}"/>
    <dataValidation allowBlank="1" showInputMessage="1" showErrorMessage="1" prompt="助成金申請額（①調達の内訳のA) の5％程度を目安とします。_x000a_" sqref="A22:B22" xr:uid="{00000000-0002-0000-0000-000003000000}"/>
    <dataValidation allowBlank="1" showInputMessage="1" showErrorMessage="1" prompt="実行団体への助成等に充当される費用（自己資金・民間資金分は除く）の5％程度を目安とします。" sqref="A23:B23" xr:uid="{00000000-0002-0000-0000-000004000000}"/>
    <dataValidation allowBlank="1" showInputMessage="1" showErrorMessage="1" prompt="黄色セルは自動計算セルのため、入力不要です。" sqref="C29:G29 C22:G22 C24:F24 G23:G24 E34:G35 C34:D34" xr:uid="{00000000-0002-0000-0000-000005000000}"/>
    <dataValidation allowBlank="1" showInputMessage="1" showErrorMessage="1" prompt="記載方法は、「積算の手引き」及び「資金計画書（記入例）」を参考に記述してください。" sqref="A1:G1" xr:uid="{00000000-0002-0000-0000-000006000000}"/>
  </dataValidations>
  <printOptions horizontalCentered="1"/>
  <pageMargins left="0.7" right="0.7" top="0.75" bottom="0.75" header="0.3" footer="0.3"/>
  <pageSetup paperSize="9" scale="88" fitToHeight="0" orientation="portrait" r:id="rId1"/>
  <headerFooter>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3"/>
  <sheetViews>
    <sheetView view="pageBreakPreview" zoomScaleNormal="100" zoomScaleSheetLayoutView="100" workbookViewId="0">
      <selection activeCell="H5" sqref="H5"/>
    </sheetView>
  </sheetViews>
  <sheetFormatPr defaultColWidth="9" defaultRowHeight="18.75" x14ac:dyDescent="0.4"/>
  <cols>
    <col min="1" max="1" width="3.625" style="75" customWidth="1"/>
    <col min="2" max="3" width="20.625" style="75" customWidth="1"/>
    <col min="4" max="4" width="18.625" style="75" customWidth="1"/>
    <col min="5" max="5" width="21.625" style="75" customWidth="1"/>
    <col min="6" max="6" width="15" style="75" customWidth="1"/>
    <col min="7" max="16384" width="9" style="75"/>
  </cols>
  <sheetData>
    <row r="1" spans="1:6" s="28" customFormat="1" ht="18.75" customHeight="1" x14ac:dyDescent="0.4">
      <c r="A1" s="482"/>
      <c r="B1" s="482"/>
      <c r="C1" s="482"/>
      <c r="D1" s="482"/>
      <c r="E1" s="482"/>
    </row>
    <row r="2" spans="1:6" ht="24" x14ac:dyDescent="0.4">
      <c r="A2" s="480" t="s">
        <v>30</v>
      </c>
      <c r="B2" s="480"/>
      <c r="C2" s="480"/>
      <c r="D2" s="480"/>
      <c r="E2" s="480"/>
    </row>
    <row r="3" spans="1:6" ht="58.5" customHeight="1" x14ac:dyDescent="0.4">
      <c r="A3" s="511" t="s">
        <v>31</v>
      </c>
      <c r="B3" s="512"/>
      <c r="C3" s="512"/>
      <c r="D3" s="512"/>
      <c r="E3" s="512"/>
    </row>
    <row r="4" spans="1:6" ht="18.75" customHeight="1" x14ac:dyDescent="0.4">
      <c r="A4" s="503" t="s">
        <v>32</v>
      </c>
      <c r="B4" s="503"/>
      <c r="C4" s="503"/>
      <c r="D4" s="503"/>
      <c r="E4" s="503"/>
    </row>
    <row r="5" spans="1:6" ht="75" x14ac:dyDescent="0.4">
      <c r="A5" s="498" t="s">
        <v>33</v>
      </c>
      <c r="B5" s="499"/>
      <c r="C5" s="434" t="s">
        <v>34</v>
      </c>
      <c r="D5" s="434" t="s">
        <v>35</v>
      </c>
      <c r="E5" s="434" t="s">
        <v>36</v>
      </c>
      <c r="F5" s="87" t="s">
        <v>19</v>
      </c>
    </row>
    <row r="6" spans="1:6" x14ac:dyDescent="0.4">
      <c r="A6" s="88"/>
      <c r="B6" s="211"/>
      <c r="C6" s="212"/>
      <c r="D6" s="213"/>
      <c r="E6" s="214"/>
    </row>
    <row r="7" spans="1:6" x14ac:dyDescent="0.4">
      <c r="A7" s="89"/>
      <c r="B7" s="215"/>
      <c r="C7" s="212"/>
      <c r="D7" s="213"/>
      <c r="E7" s="214"/>
    </row>
    <row r="8" spans="1:6" ht="18" customHeight="1" x14ac:dyDescent="0.4">
      <c r="A8" s="89"/>
      <c r="B8" s="215"/>
      <c r="C8" s="212"/>
      <c r="D8" s="213"/>
      <c r="E8" s="214"/>
    </row>
    <row r="9" spans="1:6" x14ac:dyDescent="0.4">
      <c r="A9" s="89"/>
      <c r="B9" s="215"/>
      <c r="C9" s="212"/>
      <c r="D9" s="213"/>
      <c r="E9" s="214"/>
    </row>
    <row r="10" spans="1:6" x14ac:dyDescent="0.4">
      <c r="A10" s="501" t="s">
        <v>37</v>
      </c>
      <c r="B10" s="502"/>
      <c r="C10" s="331">
        <f>SUM(C6:C9)</f>
        <v>0</v>
      </c>
      <c r="D10" s="505"/>
      <c r="E10" s="506"/>
      <c r="F10" s="87" t="str">
        <f>IF(C10=(③事業費!C10+③事業費!C11),"","③事業費と金額が異なります")</f>
        <v/>
      </c>
    </row>
    <row r="11" spans="1:6" ht="20.25" customHeight="1" x14ac:dyDescent="0.4">
      <c r="A11" s="88"/>
      <c r="B11" s="216"/>
      <c r="C11" s="217"/>
      <c r="D11" s="213"/>
      <c r="E11" s="218"/>
      <c r="F11" s="222"/>
    </row>
    <row r="12" spans="1:6" ht="20.25" customHeight="1" x14ac:dyDescent="0.4">
      <c r="A12" s="89"/>
      <c r="B12" s="219"/>
      <c r="C12" s="220"/>
      <c r="D12" s="213"/>
      <c r="E12" s="219"/>
    </row>
    <row r="13" spans="1:6" ht="20.25" customHeight="1" x14ac:dyDescent="0.4">
      <c r="A13" s="89"/>
      <c r="B13" s="219"/>
      <c r="C13" s="220"/>
      <c r="D13" s="213"/>
      <c r="E13" s="219"/>
    </row>
    <row r="14" spans="1:6" ht="20.25" customHeight="1" x14ac:dyDescent="0.4">
      <c r="A14" s="89"/>
      <c r="B14" s="219"/>
      <c r="C14" s="220"/>
      <c r="D14" s="213"/>
      <c r="E14" s="219"/>
    </row>
    <row r="15" spans="1:6" ht="20.25" customHeight="1" x14ac:dyDescent="0.4">
      <c r="A15" s="501" t="s">
        <v>38</v>
      </c>
      <c r="B15" s="502"/>
      <c r="C15" s="332">
        <f>SUM(C11:C14)</f>
        <v>0</v>
      </c>
      <c r="D15" s="507"/>
      <c r="E15" s="508"/>
      <c r="F15" s="87" t="str">
        <f>IF(C15=(③事業費!D10+③事業費!D11),"","③事業費と金額が異なります")</f>
        <v/>
      </c>
    </row>
    <row r="16" spans="1:6" ht="20.25" customHeight="1" x14ac:dyDescent="0.4">
      <c r="A16" s="239"/>
      <c r="B16" s="234"/>
      <c r="C16" s="232"/>
      <c r="D16" s="233"/>
      <c r="E16" s="234"/>
    </row>
    <row r="17" spans="1:6" ht="20.25" customHeight="1" x14ac:dyDescent="0.4">
      <c r="A17" s="238"/>
      <c r="B17" s="234"/>
      <c r="C17" s="235"/>
      <c r="D17" s="233"/>
      <c r="E17" s="234"/>
    </row>
    <row r="18" spans="1:6" ht="20.25" customHeight="1" x14ac:dyDescent="0.4">
      <c r="A18" s="238"/>
      <c r="B18" s="234"/>
      <c r="C18" s="236" t="str">
        <f>IF(SUM(M18:M20)=0,"",SUM(M18:M20))</f>
        <v/>
      </c>
      <c r="D18" s="233"/>
      <c r="E18" s="234"/>
    </row>
    <row r="19" spans="1:6" ht="20.25" customHeight="1" x14ac:dyDescent="0.4">
      <c r="A19" s="238"/>
      <c r="B19" s="234"/>
      <c r="C19" s="235"/>
      <c r="D19" s="233"/>
      <c r="E19" s="234"/>
    </row>
    <row r="20" spans="1:6" ht="20.100000000000001" customHeight="1" x14ac:dyDescent="0.4">
      <c r="A20" s="238"/>
      <c r="B20" s="234"/>
      <c r="C20" s="235"/>
      <c r="D20" s="233"/>
      <c r="E20" s="234"/>
    </row>
    <row r="21" spans="1:6" ht="20.25" customHeight="1" x14ac:dyDescent="0.4">
      <c r="A21" s="504" t="s">
        <v>39</v>
      </c>
      <c r="B21" s="504"/>
      <c r="C21" s="333">
        <f>SUM(C16:C20)</f>
        <v>0</v>
      </c>
      <c r="D21" s="509"/>
      <c r="E21" s="510"/>
      <c r="F21" s="87" t="str">
        <f>IF(C21=(③事業費!E10+③事業費!E11),"","様式3-3と金額が異なります")</f>
        <v/>
      </c>
    </row>
    <row r="22" spans="1:6" ht="20.25" customHeight="1" x14ac:dyDescent="0.4">
      <c r="A22" s="239"/>
      <c r="B22" s="237"/>
      <c r="C22" s="232"/>
      <c r="D22" s="233"/>
      <c r="E22" s="234"/>
    </row>
    <row r="23" spans="1:6" ht="20.25" customHeight="1" x14ac:dyDescent="0.4">
      <c r="A23" s="238"/>
      <c r="B23" s="237"/>
      <c r="C23" s="232"/>
      <c r="D23" s="233"/>
      <c r="E23" s="234"/>
    </row>
    <row r="24" spans="1:6" ht="20.100000000000001" customHeight="1" x14ac:dyDescent="0.4">
      <c r="A24" s="238"/>
      <c r="B24" s="237"/>
      <c r="C24" s="232"/>
      <c r="D24" s="233"/>
      <c r="E24" s="233"/>
    </row>
    <row r="25" spans="1:6" ht="20.25" customHeight="1" x14ac:dyDescent="0.4">
      <c r="A25" s="238"/>
      <c r="B25" s="237"/>
      <c r="C25" s="235"/>
      <c r="D25" s="233"/>
      <c r="E25" s="234"/>
    </row>
    <row r="26" spans="1:6" ht="20.25" customHeight="1" x14ac:dyDescent="0.4">
      <c r="A26" s="504" t="s">
        <v>40</v>
      </c>
      <c r="B26" s="504"/>
      <c r="C26" s="333">
        <f>SUM(C22:C25)</f>
        <v>0</v>
      </c>
      <c r="D26" s="509"/>
      <c r="E26" s="510"/>
      <c r="F26" s="87" t="str">
        <f>IF(C26=(③事業費!F10+③事業費!F11),"","様式3-3と金額が異なります")</f>
        <v/>
      </c>
    </row>
    <row r="27" spans="1:6" ht="20.25" customHeight="1" x14ac:dyDescent="0.4">
      <c r="A27" s="500" t="s">
        <v>25</v>
      </c>
      <c r="B27" s="500"/>
      <c r="C27" s="332">
        <f>C10+C15+C21+C26</f>
        <v>0</v>
      </c>
      <c r="D27" s="507"/>
      <c r="E27" s="508"/>
    </row>
    <row r="28" spans="1:6" ht="20.100000000000001" customHeight="1" x14ac:dyDescent="0.4">
      <c r="A28" s="497"/>
      <c r="B28" s="497"/>
      <c r="C28" s="497"/>
      <c r="D28" s="497"/>
      <c r="E28" s="497"/>
    </row>
    <row r="29" spans="1:6" ht="20.100000000000001" customHeight="1" x14ac:dyDescent="0.4">
      <c r="A29" s="9"/>
      <c r="B29" s="86"/>
      <c r="C29" s="86"/>
      <c r="D29" s="86"/>
      <c r="E29" s="86"/>
    </row>
    <row r="33" spans="3:3" x14ac:dyDescent="0.4">
      <c r="C33" s="75" t="str">
        <f>IF(SUM(M33:M35)=0,"",SUM(M33:M35))</f>
        <v/>
      </c>
    </row>
  </sheetData>
  <sheetProtection sheet="1" objects="1" scenarios="1" formatCells="0" formatColumns="0" formatRows="0" insertColumns="0" insertRows="0" selectLockedCells="1"/>
  <mergeCells count="16">
    <mergeCell ref="A28:E28"/>
    <mergeCell ref="A5:B5"/>
    <mergeCell ref="A27:B27"/>
    <mergeCell ref="A15:B15"/>
    <mergeCell ref="A1:E1"/>
    <mergeCell ref="A2:E2"/>
    <mergeCell ref="A4:E4"/>
    <mergeCell ref="A26:B26"/>
    <mergeCell ref="A21:B21"/>
    <mergeCell ref="A10:B10"/>
    <mergeCell ref="D10:E10"/>
    <mergeCell ref="D15:E15"/>
    <mergeCell ref="D21:E21"/>
    <mergeCell ref="D26:E26"/>
    <mergeCell ref="D27:E27"/>
    <mergeCell ref="A3:E3"/>
  </mergeCells>
  <phoneticPr fontId="3"/>
  <dataValidations count="3">
    <dataValidation allowBlank="1" showInputMessage="1" showErrorMessage="1" prompt="黄色セルは自動計算セルのため、入力不要です。" sqref="C26:C27 C21 C15 C10" xr:uid="{00000000-0002-0000-0100-000000000000}"/>
    <dataValidation allowBlank="1" showInputMessage="1" showErrorMessage="1" prompt="行が足りない場合には適時、行を挿入してご利用ください。その際、自動計算の範囲が反映されているか必ずご確認ください。" sqref="A25:XFD25 E9:XFD9 A20:XFD20 A9:C9 A14:C14 E14:XFD14" xr:uid="{00000000-0002-0000-0100-000001000000}"/>
    <dataValidation type="list" allowBlank="1" showInputMessage="1" showErrorMessage="1" sqref="D6:D9 D11:D14" xr:uid="{00000000-0002-0000-0100-000002000000}">
      <formula1>"A,B,C,D"</formula1>
    </dataValidation>
  </dataValidations>
  <printOptions horizontalCentered="1"/>
  <pageMargins left="0.7" right="0.7" top="0.75" bottom="0.75" header="0.3" footer="0.3"/>
  <pageSetup paperSize="9" scale="94"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4"/>
  <sheetViews>
    <sheetView view="pageBreakPreview" zoomScaleNormal="100" zoomScaleSheetLayoutView="100" workbookViewId="0">
      <selection activeCell="D7" sqref="D7"/>
    </sheetView>
  </sheetViews>
  <sheetFormatPr defaultColWidth="9" defaultRowHeight="18.75" x14ac:dyDescent="0.4"/>
  <cols>
    <col min="1" max="1" width="14" style="75" customWidth="1"/>
    <col min="2" max="2" width="15.25" style="75" customWidth="1"/>
    <col min="3" max="7" width="11.5" style="75" customWidth="1"/>
    <col min="8" max="9" width="10.5" style="75" bestFit="1" customWidth="1"/>
    <col min="10" max="10" width="6.875" style="75" customWidth="1"/>
    <col min="11" max="11" width="9.5" style="75" bestFit="1" customWidth="1"/>
    <col min="12" max="12" width="9" style="75"/>
    <col min="13" max="13" width="10.875" style="75" bestFit="1" customWidth="1"/>
    <col min="14" max="16384" width="9" style="75"/>
  </cols>
  <sheetData>
    <row r="1" spans="1:14" s="28" customFormat="1" ht="24" x14ac:dyDescent="0.4">
      <c r="A1" s="482"/>
      <c r="B1" s="482"/>
      <c r="C1" s="482"/>
      <c r="D1" s="482"/>
      <c r="E1" s="482"/>
      <c r="F1" s="482"/>
      <c r="G1" s="482"/>
    </row>
    <row r="2" spans="1:14" ht="24" x14ac:dyDescent="0.4">
      <c r="A2" s="480" t="s">
        <v>41</v>
      </c>
      <c r="B2" s="480"/>
      <c r="C2" s="480"/>
      <c r="D2" s="480"/>
      <c r="E2" s="480"/>
      <c r="F2" s="480"/>
      <c r="G2" s="480"/>
    </row>
    <row r="3" spans="1:14" ht="24" x14ac:dyDescent="0.4">
      <c r="A3" s="431"/>
      <c r="B3" s="431"/>
      <c r="C3" s="182" t="s">
        <v>5</v>
      </c>
      <c r="D3" s="431"/>
      <c r="E3" s="431"/>
      <c r="F3" s="431"/>
      <c r="G3" s="431"/>
    </row>
    <row r="4" spans="1:14" ht="21.75" customHeight="1" x14ac:dyDescent="0.4">
      <c r="A4" s="37"/>
      <c r="B4" s="37"/>
      <c r="C4" s="182" t="s">
        <v>42</v>
      </c>
    </row>
    <row r="5" spans="1:14" ht="15" customHeight="1" x14ac:dyDescent="0.4">
      <c r="A5" s="10" t="s">
        <v>43</v>
      </c>
      <c r="B5" s="9"/>
      <c r="C5" s="9"/>
      <c r="D5" s="9"/>
      <c r="E5" s="9"/>
      <c r="F5" s="9"/>
      <c r="G5" s="9"/>
    </row>
    <row r="6" spans="1:14" s="76" customFormat="1" ht="18" x14ac:dyDescent="0.4">
      <c r="A6" s="432"/>
      <c r="B6" s="432"/>
      <c r="C6" s="210" t="s">
        <v>17</v>
      </c>
      <c r="D6" s="209" t="s">
        <v>18</v>
      </c>
      <c r="E6" s="230" t="s">
        <v>9</v>
      </c>
      <c r="F6" s="230" t="s">
        <v>10</v>
      </c>
      <c r="G6" s="20" t="s">
        <v>11</v>
      </c>
      <c r="J6" s="35"/>
      <c r="K6" s="35"/>
      <c r="L6" s="35"/>
      <c r="M6" s="35"/>
      <c r="N6" s="35"/>
    </row>
    <row r="7" spans="1:14" ht="35.1" customHeight="1" x14ac:dyDescent="0.4">
      <c r="A7" s="517" t="s">
        <v>44</v>
      </c>
      <c r="B7" s="19" t="s">
        <v>45</v>
      </c>
      <c r="C7" s="146"/>
      <c r="D7" s="183"/>
      <c r="E7" s="240"/>
      <c r="F7" s="240"/>
      <c r="G7" s="334">
        <f>SUM(C7:F7)</f>
        <v>0</v>
      </c>
      <c r="H7" s="77"/>
      <c r="I7" s="77"/>
      <c r="J7" s="77"/>
    </row>
    <row r="8" spans="1:14" x14ac:dyDescent="0.4">
      <c r="A8" s="518"/>
      <c r="B8" s="19" t="s">
        <v>46</v>
      </c>
      <c r="C8" s="147"/>
      <c r="D8" s="183"/>
      <c r="E8" s="240"/>
      <c r="F8" s="240"/>
      <c r="G8" s="334">
        <f>SUM(C8:F8)</f>
        <v>0</v>
      </c>
    </row>
    <row r="9" spans="1:14" x14ac:dyDescent="0.4">
      <c r="A9" s="519"/>
      <c r="B9" s="19" t="s">
        <v>47</v>
      </c>
      <c r="C9" s="337" t="e">
        <f>C8/(C7+C8)</f>
        <v>#DIV/0!</v>
      </c>
      <c r="D9" s="337" t="e">
        <f>D8/(D7+D8)</f>
        <v>#DIV/0!</v>
      </c>
      <c r="E9" s="338" t="e">
        <f>E8/(E7+E8)</f>
        <v>#DIV/0!</v>
      </c>
      <c r="F9" s="338" t="e">
        <f>F8/(F7+F8)</f>
        <v>#DIV/0!</v>
      </c>
      <c r="G9" s="335" t="e">
        <f>G8/(G7+G8)</f>
        <v>#DIV/0!</v>
      </c>
      <c r="M9" s="78"/>
    </row>
    <row r="10" spans="1:14" ht="35.1" customHeight="1" x14ac:dyDescent="0.4">
      <c r="A10" s="517" t="s">
        <v>48</v>
      </c>
      <c r="B10" s="19" t="s">
        <v>45</v>
      </c>
      <c r="C10" s="136"/>
      <c r="D10" s="184"/>
      <c r="E10" s="241"/>
      <c r="F10" s="241"/>
      <c r="G10" s="334">
        <f>SUM(C10:F10)</f>
        <v>0</v>
      </c>
    </row>
    <row r="11" spans="1:14" x14ac:dyDescent="0.4">
      <c r="A11" s="518"/>
      <c r="B11" s="19" t="s">
        <v>46</v>
      </c>
      <c r="C11" s="136"/>
      <c r="D11" s="184"/>
      <c r="E11" s="241"/>
      <c r="F11" s="241"/>
      <c r="G11" s="334">
        <f>SUM(C11:F11)</f>
        <v>0</v>
      </c>
      <c r="I11" s="78"/>
    </row>
    <row r="12" spans="1:14" x14ac:dyDescent="0.4">
      <c r="A12" s="519"/>
      <c r="B12" s="19" t="s">
        <v>47</v>
      </c>
      <c r="C12" s="336" t="e">
        <f>C11/(C10+C11)</f>
        <v>#DIV/0!</v>
      </c>
      <c r="D12" s="336" t="e">
        <f>D11/(D10+D11)</f>
        <v>#DIV/0!</v>
      </c>
      <c r="E12" s="339" t="e">
        <f>E11/(E10+E11)</f>
        <v>#DIV/0!</v>
      </c>
      <c r="F12" s="339" t="e">
        <f>F11/(F10+F11)</f>
        <v>#DIV/0!</v>
      </c>
      <c r="G12" s="336" t="e">
        <f>G11/(G10+G11)</f>
        <v>#DIV/0!</v>
      </c>
      <c r="I12" s="78"/>
    </row>
    <row r="13" spans="1:14" s="79" customFormat="1" ht="66" customHeight="1" x14ac:dyDescent="0.4">
      <c r="A13" s="520"/>
      <c r="B13" s="521"/>
      <c r="C13" s="521"/>
      <c r="D13" s="521"/>
      <c r="E13" s="521"/>
      <c r="F13" s="522"/>
      <c r="G13" s="340" t="e">
        <f>IF(G9&gt;15%,"ERROR","")</f>
        <v>#DIV/0!</v>
      </c>
      <c r="I13" s="80"/>
    </row>
    <row r="14" spans="1:14" ht="20.100000000000001" customHeight="1" x14ac:dyDescent="0.4">
      <c r="A14" s="81"/>
      <c r="B14" s="81"/>
      <c r="C14" s="81"/>
      <c r="D14" s="82"/>
      <c r="E14" s="82"/>
      <c r="F14" s="82"/>
      <c r="G14" s="82"/>
      <c r="I14" s="77"/>
    </row>
    <row r="15" spans="1:14" ht="15" customHeight="1" x14ac:dyDescent="0.4">
      <c r="A15" s="513" t="s">
        <v>49</v>
      </c>
      <c r="B15" s="513"/>
      <c r="C15" s="513"/>
      <c r="D15" s="513"/>
      <c r="E15" s="513"/>
      <c r="F15" s="513"/>
      <c r="G15" s="513"/>
      <c r="I15" s="78"/>
      <c r="M15" s="79"/>
    </row>
    <row r="16" spans="1:14" s="83" customFormat="1" ht="33" customHeight="1" x14ac:dyDescent="0.4">
      <c r="A16" s="516"/>
      <c r="B16" s="516"/>
      <c r="C16" s="210" t="s">
        <v>17</v>
      </c>
      <c r="D16" s="209" t="s">
        <v>18</v>
      </c>
      <c r="E16" s="230" t="s">
        <v>9</v>
      </c>
      <c r="F16" s="230" t="s">
        <v>10</v>
      </c>
      <c r="G16" s="20" t="s">
        <v>11</v>
      </c>
    </row>
    <row r="17" spans="1:9" x14ac:dyDescent="0.4">
      <c r="A17" s="515" t="s">
        <v>45</v>
      </c>
      <c r="B17" s="515"/>
      <c r="C17" s="341">
        <f>C7+C10</f>
        <v>0</v>
      </c>
      <c r="D17" s="341">
        <f>D7+D10</f>
        <v>0</v>
      </c>
      <c r="E17" s="342">
        <f>E7+E10</f>
        <v>0</v>
      </c>
      <c r="F17" s="342">
        <f>F7+F10</f>
        <v>0</v>
      </c>
      <c r="G17" s="341">
        <f>G7+G10</f>
        <v>0</v>
      </c>
      <c r="I17" s="78"/>
    </row>
    <row r="18" spans="1:9" x14ac:dyDescent="0.4">
      <c r="A18" s="515" t="s">
        <v>50</v>
      </c>
      <c r="B18" s="515"/>
      <c r="C18" s="337" t="e">
        <f>C17/(C7+C8+C10+C11)</f>
        <v>#DIV/0!</v>
      </c>
      <c r="D18" s="337" t="e">
        <f>D17/(D7+D8+D10+D11)</f>
        <v>#DIV/0!</v>
      </c>
      <c r="E18" s="338" t="e">
        <f t="shared" ref="E18:F18" si="0">E17/(E7+E8+E10+E11)</f>
        <v>#DIV/0!</v>
      </c>
      <c r="F18" s="338" t="e">
        <f t="shared" si="0"/>
        <v>#DIV/0!</v>
      </c>
      <c r="G18" s="335" t="e">
        <f>G17/(G7+G8+G10+G11)</f>
        <v>#DIV/0!</v>
      </c>
      <c r="I18" s="78"/>
    </row>
    <row r="19" spans="1:9" x14ac:dyDescent="0.4">
      <c r="A19" s="84"/>
      <c r="B19" s="84"/>
      <c r="C19" s="86" t="str">
        <f>IF(SUM(M19:M21)=0,"",SUM(M19:M21))</f>
        <v/>
      </c>
      <c r="D19" s="85"/>
      <c r="E19" s="85"/>
      <c r="F19" s="85"/>
      <c r="G19" s="85"/>
      <c r="I19" s="78"/>
    </row>
    <row r="20" spans="1:9" x14ac:dyDescent="0.4">
      <c r="A20" s="84"/>
      <c r="B20" s="84"/>
      <c r="C20" s="84"/>
      <c r="D20" s="85"/>
      <c r="E20" s="85"/>
      <c r="F20" s="85"/>
      <c r="G20" s="85"/>
      <c r="I20" s="78"/>
    </row>
    <row r="21" spans="1:9" x14ac:dyDescent="0.4">
      <c r="A21" s="514"/>
      <c r="B21" s="514"/>
      <c r="C21" s="514"/>
      <c r="D21" s="514"/>
      <c r="E21" s="514"/>
    </row>
    <row r="22" spans="1:9" x14ac:dyDescent="0.4">
      <c r="B22" s="86"/>
      <c r="C22" s="86" t="str">
        <f>IF(SUM(M22:M24)=0,"",SUM(M22:M24))</f>
        <v/>
      </c>
      <c r="D22" s="86"/>
      <c r="E22" s="86"/>
    </row>
    <row r="34" spans="3:3" x14ac:dyDescent="0.4">
      <c r="C34" s="75" t="str">
        <f>IF(SUM(M34:M36)=0,"",SUM(M34:M36))</f>
        <v/>
      </c>
    </row>
  </sheetData>
  <sheetProtection sheet="1" objects="1" scenarios="1" formatCells="0" formatColumns="0" formatRows="0" insertColumns="0" insertRows="0" selectLockedCells="1"/>
  <mergeCells count="10">
    <mergeCell ref="A1:G1"/>
    <mergeCell ref="A15:G15"/>
    <mergeCell ref="A21:E21"/>
    <mergeCell ref="A17:B17"/>
    <mergeCell ref="A16:B16"/>
    <mergeCell ref="A18:B18"/>
    <mergeCell ref="A2:G2"/>
    <mergeCell ref="A10:A12"/>
    <mergeCell ref="A7:A9"/>
    <mergeCell ref="A13:F13"/>
  </mergeCells>
  <phoneticPr fontId="3"/>
  <conditionalFormatting sqref="C9:G9">
    <cfRule type="cellIs" dxfId="33" priority="1" operator="greaterThan">
      <formula>"&lt;15%"</formula>
    </cfRule>
  </conditionalFormatting>
  <dataValidations xWindow="496" yWindow="706" count="3">
    <dataValidation allowBlank="1" showInputMessage="1" showErrorMessage="1" prompt="・管理的経費の割合は、最大15%までとなります。_x000a__x000a_・黄色セルは自動計算ですので、記載不要です。" sqref="E9:F9" xr:uid="{00000000-0002-0000-0200-000000000000}"/>
    <dataValidation allowBlank="1" showInputMessage="1" showErrorMessage="1" prompt="黄色セルは自動計算ですので、記載不要です。" sqref="G7:G8 G10:G11 C12:G12 C17:G18" xr:uid="{00000000-0002-0000-0200-000001000000}"/>
    <dataValidation allowBlank="1" showInputMessage="1" showErrorMessage="1" prompt="・黄色セルは自動計算ですので、記載不要です。" sqref="C9:D9 G9" xr:uid="{00000000-0002-0000-0200-000002000000}"/>
  </dataValidations>
  <printOptions horizontalCentered="1"/>
  <pageMargins left="0.7" right="0.7" top="0.75" bottom="0.75" header="0.3" footer="0.3"/>
  <pageSetup paperSize="9" scale="82" fitToHeight="0" orientation="portrait" r:id="rId1"/>
  <headerFooter>
    <oddHeader xml:space="preserve">&amp;R&amp;9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7"/>
  <sheetViews>
    <sheetView view="pageBreakPreview" zoomScale="60" zoomScaleNormal="60" workbookViewId="0">
      <selection activeCell="D40" sqref="D40"/>
    </sheetView>
  </sheetViews>
  <sheetFormatPr defaultColWidth="9" defaultRowHeight="18" x14ac:dyDescent="0.4"/>
  <cols>
    <col min="1" max="1" width="2" style="28" customWidth="1"/>
    <col min="2" max="2" width="18.375" style="28" customWidth="1"/>
    <col min="3" max="4" width="17.5" style="28" customWidth="1"/>
    <col min="5" max="5" width="13.125" style="28" customWidth="1"/>
    <col min="6" max="6" width="3.625" style="28" customWidth="1"/>
    <col min="7" max="8" width="13.125" style="28" customWidth="1"/>
    <col min="9" max="9" width="3.625" style="28" customWidth="1"/>
    <col min="10" max="11" width="13.125" style="28" customWidth="1"/>
    <col min="12" max="12" width="3.625" style="28" customWidth="1"/>
    <col min="13" max="14" width="13.125" style="28" customWidth="1"/>
    <col min="15" max="15" width="3.625" style="28" customWidth="1"/>
    <col min="16" max="16" width="13.125" style="28" customWidth="1"/>
    <col min="17" max="17" width="28.125" style="28" customWidth="1"/>
    <col min="18" max="18" width="23.125" style="28" customWidth="1"/>
    <col min="19" max="16384" width="9" style="28"/>
  </cols>
  <sheetData>
    <row r="1" spans="1:18" ht="30" x14ac:dyDescent="0.4">
      <c r="B1" s="68"/>
    </row>
    <row r="2" spans="1:18" ht="30" x14ac:dyDescent="0.4">
      <c r="B2" s="201" t="s">
        <v>51</v>
      </c>
      <c r="C2" s="29"/>
      <c r="D2" s="29"/>
      <c r="E2" s="30"/>
      <c r="F2" s="31"/>
      <c r="G2" s="31"/>
      <c r="H2" s="32"/>
      <c r="I2" s="33"/>
      <c r="J2" s="32"/>
      <c r="K2" s="34"/>
      <c r="L2" s="34"/>
      <c r="M2" s="35"/>
      <c r="N2" s="34"/>
    </row>
    <row r="3" spans="1:18" ht="30" x14ac:dyDescent="0.4">
      <c r="B3" s="201"/>
      <c r="C3" s="29"/>
      <c r="D3" s="29"/>
      <c r="E3" s="30"/>
      <c r="F3" s="31"/>
      <c r="G3" s="31"/>
      <c r="H3" s="182" t="s">
        <v>5</v>
      </c>
      <c r="I3" s="33"/>
      <c r="J3" s="32"/>
      <c r="K3" s="34"/>
      <c r="L3" s="34"/>
      <c r="M3" s="35"/>
      <c r="N3" s="34"/>
    </row>
    <row r="4" spans="1:18" ht="21" customHeight="1" x14ac:dyDescent="0.4">
      <c r="B4" s="69"/>
      <c r="C4" s="29"/>
      <c r="D4" s="29"/>
      <c r="E4" s="30"/>
      <c r="F4" s="31"/>
      <c r="G4" s="31"/>
      <c r="H4" s="182" t="s">
        <v>42</v>
      </c>
      <c r="I4" s="33"/>
      <c r="J4" s="32"/>
      <c r="K4" s="34"/>
      <c r="L4" s="34"/>
      <c r="M4" s="35"/>
      <c r="N4" s="34"/>
    </row>
    <row r="5" spans="1:18" s="36" customFormat="1" ht="29.25" customHeight="1" x14ac:dyDescent="0.4">
      <c r="B5" s="24" t="s">
        <v>52</v>
      </c>
      <c r="C5" s="24"/>
      <c r="D5" s="24"/>
      <c r="E5" s="24"/>
      <c r="F5" s="25"/>
      <c r="G5" s="24"/>
      <c r="H5" s="24"/>
      <c r="I5" s="24"/>
      <c r="J5" s="26"/>
      <c r="K5" s="24"/>
      <c r="L5" s="24"/>
      <c r="M5" s="24"/>
      <c r="N5" s="24"/>
      <c r="O5" s="24"/>
      <c r="P5" s="24"/>
      <c r="Q5" s="24"/>
    </row>
    <row r="6" spans="1:18" ht="54.75" customHeight="1" x14ac:dyDescent="0.4">
      <c r="B6" s="558"/>
      <c r="C6" s="558"/>
      <c r="D6" s="558"/>
      <c r="E6" s="564" t="s">
        <v>17</v>
      </c>
      <c r="F6" s="565"/>
      <c r="G6" s="566"/>
      <c r="H6" s="564" t="s">
        <v>18</v>
      </c>
      <c r="I6" s="565"/>
      <c r="J6" s="566"/>
      <c r="K6" s="560" t="s">
        <v>9</v>
      </c>
      <c r="L6" s="561"/>
      <c r="M6" s="562"/>
      <c r="N6" s="560" t="s">
        <v>10</v>
      </c>
      <c r="O6" s="561"/>
      <c r="P6" s="562"/>
      <c r="Q6" s="129" t="s">
        <v>53</v>
      </c>
      <c r="R6" s="59" t="s">
        <v>19</v>
      </c>
    </row>
    <row r="7" spans="1:18" ht="25.5" x14ac:dyDescent="0.4">
      <c r="B7" s="548" t="s">
        <v>46</v>
      </c>
      <c r="C7" s="548"/>
      <c r="D7" s="548"/>
      <c r="E7" s="552">
        <f>C28</f>
        <v>0</v>
      </c>
      <c r="F7" s="552"/>
      <c r="G7" s="552"/>
      <c r="H7" s="567">
        <f>C43</f>
        <v>0</v>
      </c>
      <c r="I7" s="567"/>
      <c r="J7" s="567"/>
      <c r="K7" s="563">
        <f>C58</f>
        <v>0</v>
      </c>
      <c r="L7" s="563"/>
      <c r="M7" s="563"/>
      <c r="N7" s="563">
        <f>C73</f>
        <v>0</v>
      </c>
      <c r="O7" s="563"/>
      <c r="P7" s="563"/>
      <c r="Q7" s="443">
        <f>SUM(E7:P7)</f>
        <v>0</v>
      </c>
      <c r="R7" s="131" t="str">
        <f>IF(Q7=(③事業費!G8+③事業費!G11),"","③事業費と金額が異なります")</f>
        <v/>
      </c>
    </row>
    <row r="8" spans="1:18" ht="25.5" x14ac:dyDescent="0.4">
      <c r="B8" s="548" t="s">
        <v>54</v>
      </c>
      <c r="C8" s="548"/>
      <c r="D8" s="548"/>
      <c r="E8" s="549">
        <f>ROUND(SUM(C15:C17),0)</f>
        <v>0</v>
      </c>
      <c r="F8" s="550"/>
      <c r="G8" s="551"/>
      <c r="H8" s="552">
        <f>ROUND(SUM(C30:C32),0)</f>
        <v>0</v>
      </c>
      <c r="I8" s="552"/>
      <c r="J8" s="552"/>
      <c r="K8" s="553">
        <f>ROUND(SUM(C45:C47),0)</f>
        <v>0</v>
      </c>
      <c r="L8" s="553"/>
      <c r="M8" s="553"/>
      <c r="N8" s="553">
        <f>ROUND(SUM(C60:C62),0)</f>
        <v>0</v>
      </c>
      <c r="O8" s="553"/>
      <c r="P8" s="553"/>
      <c r="Q8" s="442">
        <f>ROUND(SUM(E8:P8),0)</f>
        <v>0</v>
      </c>
      <c r="R8" s="132"/>
    </row>
    <row r="9" spans="1:18" ht="25.5" x14ac:dyDescent="0.4">
      <c r="B9" s="548" t="s">
        <v>55</v>
      </c>
      <c r="C9" s="548"/>
      <c r="D9" s="548"/>
      <c r="E9" s="552">
        <f>ROUND(SUM(C19:C27),0)</f>
        <v>0</v>
      </c>
      <c r="F9" s="552"/>
      <c r="G9" s="552"/>
      <c r="H9" s="552">
        <f>ROUND(SUM(C34:C42),0)</f>
        <v>0</v>
      </c>
      <c r="I9" s="552"/>
      <c r="J9" s="552"/>
      <c r="K9" s="553">
        <f>ROUND(SUM(C49:C57),0)</f>
        <v>0</v>
      </c>
      <c r="L9" s="553"/>
      <c r="M9" s="553"/>
      <c r="N9" s="553">
        <f>ROUND(SUM(C64:C72),0)</f>
        <v>0</v>
      </c>
      <c r="O9" s="553"/>
      <c r="P9" s="553"/>
      <c r="Q9" s="442">
        <f>ROUND(SUM(E9:P9),0)</f>
        <v>0</v>
      </c>
      <c r="R9" s="133"/>
    </row>
    <row r="10" spans="1:18" s="70" customFormat="1" x14ac:dyDescent="0.4">
      <c r="B10" s="71"/>
      <c r="C10" s="71"/>
      <c r="D10" s="72"/>
      <c r="E10" s="72"/>
      <c r="F10" s="72"/>
      <c r="H10" s="72"/>
      <c r="I10" s="72"/>
      <c r="J10" s="73"/>
    </row>
    <row r="11" spans="1:18" ht="24" customHeight="1" x14ac:dyDescent="0.4">
      <c r="A11" s="2"/>
      <c r="B11" s="431" t="s">
        <v>56</v>
      </c>
      <c r="C11" s="3"/>
      <c r="D11" s="3"/>
      <c r="E11" s="4"/>
      <c r="F11" s="5"/>
      <c r="G11" s="5"/>
      <c r="H11" s="1"/>
      <c r="I11" s="6"/>
      <c r="J11" s="1"/>
      <c r="K11" s="7"/>
      <c r="L11" s="7"/>
      <c r="M11" s="8"/>
      <c r="N11" s="7"/>
      <c r="O11" s="2"/>
      <c r="P11" s="2"/>
      <c r="Q11" s="2"/>
    </row>
    <row r="12" spans="1:18" ht="24" x14ac:dyDescent="0.4">
      <c r="A12" s="559" t="s">
        <v>57</v>
      </c>
      <c r="B12" s="559"/>
      <c r="C12" s="568" t="s">
        <v>58</v>
      </c>
      <c r="D12" s="559" t="s">
        <v>59</v>
      </c>
      <c r="E12" s="559"/>
      <c r="F12" s="559"/>
      <c r="G12" s="559"/>
      <c r="H12" s="559"/>
      <c r="I12" s="559"/>
      <c r="J12" s="559"/>
      <c r="K12" s="559"/>
      <c r="L12" s="559"/>
      <c r="M12" s="559"/>
      <c r="N12" s="559"/>
      <c r="O12" s="559"/>
      <c r="P12" s="559"/>
      <c r="Q12" s="559"/>
    </row>
    <row r="13" spans="1:18" ht="20.100000000000001" customHeight="1" x14ac:dyDescent="0.4">
      <c r="A13" s="559"/>
      <c r="B13" s="559"/>
      <c r="C13" s="569"/>
      <c r="D13" s="21" t="s">
        <v>60</v>
      </c>
      <c r="E13" s="106" t="s">
        <v>61</v>
      </c>
      <c r="F13" s="23" t="s">
        <v>62</v>
      </c>
      <c r="G13" s="106" t="s">
        <v>63</v>
      </c>
      <c r="H13" s="106" t="s">
        <v>64</v>
      </c>
      <c r="I13" s="23" t="s">
        <v>62</v>
      </c>
      <c r="J13" s="106" t="s">
        <v>63</v>
      </c>
      <c r="K13" s="106" t="s">
        <v>64</v>
      </c>
      <c r="L13" s="106" t="s">
        <v>65</v>
      </c>
      <c r="M13" s="107" t="s">
        <v>66</v>
      </c>
      <c r="N13" s="570" t="s">
        <v>67</v>
      </c>
      <c r="O13" s="571"/>
      <c r="P13" s="571"/>
      <c r="Q13" s="572"/>
    </row>
    <row r="14" spans="1:18" ht="24" x14ac:dyDescent="0.4">
      <c r="A14" s="61"/>
      <c r="B14" s="544" t="s">
        <v>68</v>
      </c>
      <c r="C14" s="545"/>
      <c r="D14" s="545"/>
      <c r="E14" s="545"/>
      <c r="F14" s="546"/>
      <c r="G14" s="545"/>
      <c r="H14" s="545"/>
      <c r="I14" s="545"/>
      <c r="J14" s="545"/>
      <c r="K14" s="545"/>
      <c r="L14" s="545"/>
      <c r="M14" s="545"/>
      <c r="N14" s="545"/>
      <c r="O14" s="545"/>
      <c r="P14" s="545"/>
      <c r="Q14" s="547"/>
    </row>
    <row r="15" spans="1:18" ht="21.75" customHeight="1" x14ac:dyDescent="0.4">
      <c r="A15" s="40"/>
      <c r="B15" s="159"/>
      <c r="C15" s="317" t="str">
        <f>IF(SUM(M15:M17)=0,"",SUM(M15:M17))</f>
        <v/>
      </c>
      <c r="D15" s="160"/>
      <c r="E15" s="361"/>
      <c r="F15" s="364" t="str">
        <f t="shared" ref="F15:F17" si="0">IF(E15="","","X")</f>
        <v/>
      </c>
      <c r="G15" s="161"/>
      <c r="H15" s="162"/>
      <c r="I15" s="367" t="str">
        <f t="shared" ref="I15" si="1">IF(G15="","","X")</f>
        <v/>
      </c>
      <c r="J15" s="163"/>
      <c r="K15" s="162"/>
      <c r="L15" s="367" t="str">
        <f t="shared" ref="L15" si="2">IF(J15="","","=")</f>
        <v/>
      </c>
      <c r="M15" s="345" t="str">
        <f>IF(E15*IF(G15="",1,G15)*IF(J15="",1,J15)=0,"",E15*IF(G15="",1,G15)*IF(J15="",1,J15))</f>
        <v/>
      </c>
      <c r="N15" s="538"/>
      <c r="O15" s="538"/>
      <c r="P15" s="538"/>
      <c r="Q15" s="539"/>
    </row>
    <row r="16" spans="1:18" ht="21.75" customHeight="1" x14ac:dyDescent="0.4">
      <c r="A16" s="40"/>
      <c r="B16" s="41"/>
      <c r="C16" s="317"/>
      <c r="D16" s="160"/>
      <c r="E16" s="362"/>
      <c r="F16" s="365" t="str">
        <f t="shared" si="0"/>
        <v/>
      </c>
      <c r="G16" s="161"/>
      <c r="H16" s="162"/>
      <c r="I16" s="367" t="str">
        <f t="shared" ref="I16:I17" si="3">IF(G16="","","X")</f>
        <v/>
      </c>
      <c r="J16" s="163"/>
      <c r="K16" s="162"/>
      <c r="L16" s="367" t="str">
        <f t="shared" ref="L16:L17" si="4">IF(J16="","","=")</f>
        <v/>
      </c>
      <c r="M16" s="345" t="str">
        <f t="shared" ref="M16:M17" si="5">IF(E16*IF(G16="",1,G16)*IF(J16="",1,J16)=0,"",E16*IF(G16="",1,G16)*IF(J16="",1,J16))</f>
        <v/>
      </c>
      <c r="N16" s="538"/>
      <c r="O16" s="538"/>
      <c r="P16" s="538"/>
      <c r="Q16" s="539"/>
    </row>
    <row r="17" spans="1:17" ht="21.75" customHeight="1" x14ac:dyDescent="0.4">
      <c r="A17" s="40"/>
      <c r="B17" s="44"/>
      <c r="C17" s="343"/>
      <c r="D17" s="130"/>
      <c r="E17" s="363"/>
      <c r="F17" s="365" t="str">
        <f t="shared" si="0"/>
        <v/>
      </c>
      <c r="G17" s="137"/>
      <c r="H17" s="193"/>
      <c r="I17" s="368" t="str">
        <f t="shared" si="3"/>
        <v/>
      </c>
      <c r="J17" s="137"/>
      <c r="K17" s="193"/>
      <c r="L17" s="368" t="str">
        <f t="shared" si="4"/>
        <v/>
      </c>
      <c r="M17" s="346" t="str">
        <f t="shared" si="5"/>
        <v/>
      </c>
      <c r="N17" s="540"/>
      <c r="O17" s="540"/>
      <c r="P17" s="540"/>
      <c r="Q17" s="541"/>
    </row>
    <row r="18" spans="1:17" ht="24" x14ac:dyDescent="0.4">
      <c r="A18" s="61"/>
      <c r="B18" s="554" t="s">
        <v>69</v>
      </c>
      <c r="C18" s="555"/>
      <c r="D18" s="555"/>
      <c r="E18" s="556"/>
      <c r="F18" s="556"/>
      <c r="G18" s="556"/>
      <c r="H18" s="556"/>
      <c r="I18" s="556"/>
      <c r="J18" s="556"/>
      <c r="K18" s="556"/>
      <c r="L18" s="556"/>
      <c r="M18" s="556"/>
      <c r="N18" s="556"/>
      <c r="O18" s="556"/>
      <c r="P18" s="556"/>
      <c r="Q18" s="557"/>
    </row>
    <row r="19" spans="1:17" ht="21.75" customHeight="1" x14ac:dyDescent="0.4">
      <c r="A19" s="40"/>
      <c r="B19" s="43"/>
      <c r="C19" s="344" t="str">
        <f>IF(SUM(M19:M21)=0,"",SUM(M19:M21))</f>
        <v/>
      </c>
      <c r="D19" s="165"/>
      <c r="E19" s="205"/>
      <c r="F19" s="366" t="str">
        <f t="shared" ref="F19:F57" si="6">IF(E19="","","X")</f>
        <v/>
      </c>
      <c r="G19" s="166"/>
      <c r="H19" s="167"/>
      <c r="I19" s="366" t="str">
        <f t="shared" ref="I19:I42" si="7">IF(G19="","","X")</f>
        <v/>
      </c>
      <c r="J19" s="170"/>
      <c r="K19" s="167"/>
      <c r="L19" s="366" t="str">
        <f t="shared" ref="L19:L72" si="8">IF(J19="","","=")</f>
        <v/>
      </c>
      <c r="M19" s="347" t="str">
        <f t="shared" ref="M19:M72" si="9">IF(E19*IF(G19="",1,G19)*IF(J19="",1,J19)=0,"",E19*IF(G19="",1,G19)*IF(J19="",1,J19))</f>
        <v/>
      </c>
      <c r="N19" s="542"/>
      <c r="O19" s="542"/>
      <c r="P19" s="542"/>
      <c r="Q19" s="543"/>
    </row>
    <row r="20" spans="1:17" ht="21.75" customHeight="1" x14ac:dyDescent="0.4">
      <c r="A20" s="40"/>
      <c r="B20" s="41"/>
      <c r="C20" s="317"/>
      <c r="D20" s="104"/>
      <c r="E20" s="206"/>
      <c r="F20" s="367" t="str">
        <f t="shared" ref="F20" si="10">IF(E20="","","X")</f>
        <v/>
      </c>
      <c r="G20" s="168"/>
      <c r="H20" s="169"/>
      <c r="I20" s="367" t="str">
        <f t="shared" ref="I20" si="11">IF(G20="","","X")</f>
        <v/>
      </c>
      <c r="J20" s="171"/>
      <c r="K20" s="169"/>
      <c r="L20" s="367" t="str">
        <f t="shared" ref="L20" si="12">IF(J20="","","=")</f>
        <v/>
      </c>
      <c r="M20" s="345" t="str">
        <f t="shared" ref="M20" si="13">IF(E20*IF(G20="",1,G20)*IF(J20="",1,J20)=0,"",E20*IF(G20="",1,G20)*IF(J20="",1,J20))</f>
        <v/>
      </c>
      <c r="N20" s="523"/>
      <c r="O20" s="523"/>
      <c r="P20" s="523"/>
      <c r="Q20" s="524"/>
    </row>
    <row r="21" spans="1:17" ht="21.75" customHeight="1" x14ac:dyDescent="0.4">
      <c r="A21" s="40"/>
      <c r="B21" s="44"/>
      <c r="C21" s="343"/>
      <c r="D21" s="105"/>
      <c r="E21" s="207"/>
      <c r="F21" s="368" t="str">
        <f t="shared" si="6"/>
        <v/>
      </c>
      <c r="G21" s="139"/>
      <c r="H21" s="42"/>
      <c r="I21" s="368" t="str">
        <f t="shared" si="7"/>
        <v/>
      </c>
      <c r="J21" s="139"/>
      <c r="K21" s="42"/>
      <c r="L21" s="368" t="str">
        <f t="shared" si="8"/>
        <v/>
      </c>
      <c r="M21" s="346" t="str">
        <f t="shared" si="9"/>
        <v/>
      </c>
      <c r="N21" s="585"/>
      <c r="O21" s="585"/>
      <c r="P21" s="585"/>
      <c r="Q21" s="586"/>
    </row>
    <row r="22" spans="1:17" ht="21.75" customHeight="1" x14ac:dyDescent="0.4">
      <c r="A22" s="40"/>
      <c r="B22" s="45"/>
      <c r="C22" s="317" t="str">
        <f>IF(SUM(M22:M24)=0,"",SUM(M22:M24))</f>
        <v/>
      </c>
      <c r="D22" s="164"/>
      <c r="E22" s="205"/>
      <c r="F22" s="367" t="str">
        <f t="shared" ref="F22:F24" si="14">IF(E22="","","X")</f>
        <v/>
      </c>
      <c r="G22" s="168"/>
      <c r="H22" s="169"/>
      <c r="I22" s="367" t="str">
        <f t="shared" ref="I22:I24" si="15">IF(G22="","","X")</f>
        <v/>
      </c>
      <c r="J22" s="171"/>
      <c r="K22" s="169"/>
      <c r="L22" s="367" t="str">
        <f t="shared" ref="L22:L24" si="16">IF(J22="","","=")</f>
        <v/>
      </c>
      <c r="M22" s="345" t="str">
        <f t="shared" ref="M22:M24" si="17">IF(E22*IF(G22="",1,G22)*IF(J22="",1,J22)=0,"",E22*IF(G22="",1,G22)*IF(J22="",1,J22))</f>
        <v/>
      </c>
      <c r="N22" s="439"/>
      <c r="O22" s="439"/>
      <c r="P22" s="439"/>
      <c r="Q22" s="440"/>
    </row>
    <row r="23" spans="1:17" ht="21.75" customHeight="1" x14ac:dyDescent="0.4">
      <c r="A23" s="40"/>
      <c r="B23" s="41"/>
      <c r="C23" s="317"/>
      <c r="D23" s="104"/>
      <c r="E23" s="206"/>
      <c r="F23" s="367" t="str">
        <f t="shared" si="14"/>
        <v/>
      </c>
      <c r="G23" s="138"/>
      <c r="H23" s="169"/>
      <c r="I23" s="367" t="str">
        <f t="shared" si="15"/>
        <v/>
      </c>
      <c r="J23" s="138"/>
      <c r="K23" s="169"/>
      <c r="L23" s="367" t="str">
        <f t="shared" si="16"/>
        <v/>
      </c>
      <c r="M23" s="345" t="str">
        <f t="shared" si="17"/>
        <v/>
      </c>
      <c r="N23" s="439"/>
      <c r="O23" s="439"/>
      <c r="P23" s="439"/>
      <c r="Q23" s="440"/>
    </row>
    <row r="24" spans="1:17" ht="21.75" customHeight="1" x14ac:dyDescent="0.4">
      <c r="A24" s="40"/>
      <c r="B24" s="74"/>
      <c r="C24" s="343"/>
      <c r="D24" s="105"/>
      <c r="E24" s="207"/>
      <c r="F24" s="368" t="str">
        <f t="shared" si="14"/>
        <v/>
      </c>
      <c r="G24" s="139"/>
      <c r="H24" s="42"/>
      <c r="I24" s="368" t="str">
        <f t="shared" si="15"/>
        <v/>
      </c>
      <c r="J24" s="139"/>
      <c r="K24" s="42"/>
      <c r="L24" s="368" t="str">
        <f t="shared" si="16"/>
        <v/>
      </c>
      <c r="M24" s="346" t="str">
        <f t="shared" si="17"/>
        <v/>
      </c>
      <c r="N24" s="435"/>
      <c r="O24" s="435"/>
      <c r="P24" s="435"/>
      <c r="Q24" s="436"/>
    </row>
    <row r="25" spans="1:17" ht="21.75" customHeight="1" x14ac:dyDescent="0.4">
      <c r="A25" s="40"/>
      <c r="B25" s="45"/>
      <c r="C25" s="317" t="str">
        <f>IF(SUM(M25:M27)=0,"",SUM(M25:M27))</f>
        <v/>
      </c>
      <c r="D25" s="104"/>
      <c r="E25" s="205"/>
      <c r="F25" s="367" t="str">
        <f t="shared" si="6"/>
        <v/>
      </c>
      <c r="G25" s="138"/>
      <c r="H25" s="169"/>
      <c r="I25" s="367" t="str">
        <f t="shared" si="7"/>
        <v/>
      </c>
      <c r="J25" s="138"/>
      <c r="K25" s="169"/>
      <c r="L25" s="367" t="str">
        <f t="shared" si="8"/>
        <v/>
      </c>
      <c r="M25" s="345" t="str">
        <f t="shared" si="9"/>
        <v/>
      </c>
      <c r="N25" s="439"/>
      <c r="O25" s="439"/>
      <c r="P25" s="439"/>
      <c r="Q25" s="440"/>
    </row>
    <row r="26" spans="1:17" ht="21.75" customHeight="1" x14ac:dyDescent="0.4">
      <c r="A26" s="40"/>
      <c r="B26" s="41"/>
      <c r="C26" s="317"/>
      <c r="D26" s="104"/>
      <c r="E26" s="206"/>
      <c r="F26" s="367" t="str">
        <f t="shared" si="6"/>
        <v/>
      </c>
      <c r="G26" s="138"/>
      <c r="H26" s="169"/>
      <c r="I26" s="367" t="str">
        <f t="shared" si="7"/>
        <v/>
      </c>
      <c r="J26" s="138"/>
      <c r="K26" s="169"/>
      <c r="L26" s="367" t="str">
        <f t="shared" si="8"/>
        <v/>
      </c>
      <c r="M26" s="345" t="str">
        <f t="shared" si="9"/>
        <v/>
      </c>
      <c r="N26" s="439"/>
      <c r="O26" s="439"/>
      <c r="P26" s="439"/>
      <c r="Q26" s="440"/>
    </row>
    <row r="27" spans="1:17" ht="21.75" customHeight="1" x14ac:dyDescent="0.4">
      <c r="A27" s="40"/>
      <c r="B27" s="74"/>
      <c r="C27" s="343"/>
      <c r="D27" s="104"/>
      <c r="E27" s="207"/>
      <c r="F27" s="367" t="str">
        <f t="shared" si="6"/>
        <v/>
      </c>
      <c r="G27" s="138"/>
      <c r="H27" s="169"/>
      <c r="I27" s="367" t="str">
        <f t="shared" si="7"/>
        <v/>
      </c>
      <c r="J27" s="138"/>
      <c r="K27" s="169"/>
      <c r="L27" s="367" t="str">
        <f t="shared" si="8"/>
        <v/>
      </c>
      <c r="M27" s="345" t="str">
        <f t="shared" si="9"/>
        <v/>
      </c>
      <c r="N27" s="439"/>
      <c r="O27" s="439"/>
      <c r="P27" s="439"/>
      <c r="Q27" s="440"/>
    </row>
    <row r="28" spans="1:17" ht="23.25" customHeight="1" x14ac:dyDescent="0.4">
      <c r="A28" s="46"/>
      <c r="B28" s="145" t="s">
        <v>37</v>
      </c>
      <c r="C28" s="348">
        <f>ROUND(SUM(C14:C27),0)</f>
        <v>0</v>
      </c>
      <c r="D28" s="530"/>
      <c r="E28" s="531"/>
      <c r="F28" s="531"/>
      <c r="G28" s="531"/>
      <c r="H28" s="531"/>
      <c r="I28" s="531"/>
      <c r="J28" s="531"/>
      <c r="K28" s="531"/>
      <c r="L28" s="531"/>
      <c r="M28" s="531"/>
      <c r="N28" s="531"/>
      <c r="O28" s="531"/>
      <c r="P28" s="531"/>
      <c r="Q28" s="532"/>
    </row>
    <row r="29" spans="1:17" ht="24" x14ac:dyDescent="0.4">
      <c r="A29" s="61"/>
      <c r="B29" s="544" t="s">
        <v>68</v>
      </c>
      <c r="C29" s="545"/>
      <c r="D29" s="545"/>
      <c r="E29" s="545"/>
      <c r="F29" s="545"/>
      <c r="G29" s="545"/>
      <c r="H29" s="545"/>
      <c r="I29" s="545"/>
      <c r="J29" s="545"/>
      <c r="K29" s="545"/>
      <c r="L29" s="545"/>
      <c r="M29" s="545"/>
      <c r="N29" s="545"/>
      <c r="O29" s="545"/>
      <c r="P29" s="545"/>
      <c r="Q29" s="547"/>
    </row>
    <row r="30" spans="1:17" ht="21.75" customHeight="1" x14ac:dyDescent="0.4">
      <c r="A30" s="40"/>
      <c r="B30" s="185"/>
      <c r="C30" s="344" t="str">
        <f>IF(SUM(M30:M32)=0,"",SUM(M30:M32))</f>
        <v/>
      </c>
      <c r="D30" s="186"/>
      <c r="E30" s="202"/>
      <c r="F30" s="366" t="str">
        <f t="shared" ref="F30:F32" si="18">IF(E30="","","X")</f>
        <v/>
      </c>
      <c r="G30" s="187"/>
      <c r="H30" s="188"/>
      <c r="I30" s="366" t="str">
        <f t="shared" ref="I30:I32" si="19">IF(G30="","","X")</f>
        <v/>
      </c>
      <c r="J30" s="189"/>
      <c r="K30" s="188"/>
      <c r="L30" s="366" t="str">
        <f t="shared" ref="L30:L32" si="20">IF(J30="","","=")</f>
        <v/>
      </c>
      <c r="M30" s="347" t="str">
        <f t="shared" ref="M30:M32" si="21">IF(E30*IF(G30="",1,G30)*IF(J30="",1,J30)=0,"",E30*IF(G30="",1,G30)*IF(J30="",1,J30))</f>
        <v/>
      </c>
      <c r="N30" s="587"/>
      <c r="O30" s="587"/>
      <c r="P30" s="587"/>
      <c r="Q30" s="588"/>
    </row>
    <row r="31" spans="1:17" ht="21.75" customHeight="1" x14ac:dyDescent="0.4">
      <c r="A31" s="40"/>
      <c r="B31" s="41"/>
      <c r="C31" s="317"/>
      <c r="D31" s="190"/>
      <c r="E31" s="203"/>
      <c r="F31" s="367" t="str">
        <f t="shared" si="18"/>
        <v/>
      </c>
      <c r="G31" s="161"/>
      <c r="H31" s="162"/>
      <c r="I31" s="367" t="str">
        <f t="shared" si="19"/>
        <v/>
      </c>
      <c r="J31" s="163"/>
      <c r="K31" s="162"/>
      <c r="L31" s="367" t="str">
        <f t="shared" si="20"/>
        <v/>
      </c>
      <c r="M31" s="345" t="str">
        <f t="shared" si="21"/>
        <v/>
      </c>
      <c r="N31" s="538"/>
      <c r="O31" s="538"/>
      <c r="P31" s="538"/>
      <c r="Q31" s="539"/>
    </row>
    <row r="32" spans="1:17" ht="21.75" customHeight="1" x14ac:dyDescent="0.4">
      <c r="A32" s="40"/>
      <c r="B32" s="44"/>
      <c r="C32" s="343"/>
      <c r="D32" s="191"/>
      <c r="E32" s="204"/>
      <c r="F32" s="368" t="str">
        <f t="shared" si="18"/>
        <v/>
      </c>
      <c r="G32" s="192"/>
      <c r="H32" s="193"/>
      <c r="I32" s="368" t="str">
        <f t="shared" si="19"/>
        <v/>
      </c>
      <c r="J32" s="194"/>
      <c r="K32" s="193"/>
      <c r="L32" s="368" t="str">
        <f t="shared" si="20"/>
        <v/>
      </c>
      <c r="M32" s="346" t="str">
        <f t="shared" si="21"/>
        <v/>
      </c>
      <c r="N32" s="540"/>
      <c r="O32" s="540"/>
      <c r="P32" s="540"/>
      <c r="Q32" s="541"/>
    </row>
    <row r="33" spans="1:17" ht="24" x14ac:dyDescent="0.4">
      <c r="A33" s="61"/>
      <c r="B33" s="554" t="s">
        <v>69</v>
      </c>
      <c r="C33" s="555"/>
      <c r="D33" s="555"/>
      <c r="E33" s="589"/>
      <c r="F33" s="589"/>
      <c r="G33" s="589"/>
      <c r="H33" s="589"/>
      <c r="I33" s="589"/>
      <c r="J33" s="589"/>
      <c r="K33" s="589"/>
      <c r="L33" s="589"/>
      <c r="M33" s="589"/>
      <c r="N33" s="589"/>
      <c r="O33" s="589"/>
      <c r="P33" s="589"/>
      <c r="Q33" s="590"/>
    </row>
    <row r="34" spans="1:17" ht="21.75" customHeight="1" x14ac:dyDescent="0.4">
      <c r="A34" s="40"/>
      <c r="B34" s="164"/>
      <c r="C34" s="344" t="str">
        <f>IF(SUM(M34:M36)=0,"",SUM(M34:M36))</f>
        <v/>
      </c>
      <c r="D34" s="164"/>
      <c r="E34" s="205"/>
      <c r="F34" s="366" t="str">
        <f t="shared" ref="F34:F35" si="22">IF(E34="","","X")</f>
        <v/>
      </c>
      <c r="G34" s="166"/>
      <c r="H34" s="167"/>
      <c r="I34" s="366" t="str">
        <f t="shared" ref="I34:I39" si="23">IF(G34="","","X")</f>
        <v/>
      </c>
      <c r="J34" s="195"/>
      <c r="K34" s="167"/>
      <c r="L34" s="366" t="str">
        <f t="shared" si="8"/>
        <v/>
      </c>
      <c r="M34" s="347" t="str">
        <f t="shared" si="9"/>
        <v/>
      </c>
      <c r="N34" s="542"/>
      <c r="O34" s="542"/>
      <c r="P34" s="542"/>
      <c r="Q34" s="543"/>
    </row>
    <row r="35" spans="1:17" ht="21.75" customHeight="1" x14ac:dyDescent="0.4">
      <c r="A35" s="40"/>
      <c r="B35" s="41"/>
      <c r="C35" s="317"/>
      <c r="D35" s="104"/>
      <c r="E35" s="206"/>
      <c r="F35" s="367" t="str">
        <f t="shared" si="22"/>
        <v/>
      </c>
      <c r="G35" s="138"/>
      <c r="H35" s="169"/>
      <c r="I35" s="367" t="str">
        <f t="shared" si="23"/>
        <v/>
      </c>
      <c r="J35" s="138"/>
      <c r="K35" s="169"/>
      <c r="L35" s="367" t="str">
        <f t="shared" ref="L35" si="24">IF(J35="","","=")</f>
        <v/>
      </c>
      <c r="M35" s="345" t="str">
        <f t="shared" ref="M35" si="25">IF(E35*IF(G35="",1,G35)*IF(J35="",1,J35)=0,"",E35*IF(G35="",1,G35)*IF(J35="",1,J35))</f>
        <v/>
      </c>
      <c r="N35" s="523"/>
      <c r="O35" s="523"/>
      <c r="P35" s="523"/>
      <c r="Q35" s="524"/>
    </row>
    <row r="36" spans="1:17" ht="21.75" customHeight="1" x14ac:dyDescent="0.4">
      <c r="A36" s="40"/>
      <c r="B36" s="41"/>
      <c r="C36" s="317"/>
      <c r="D36" s="104"/>
      <c r="E36" s="207"/>
      <c r="F36" s="368" t="str">
        <f t="shared" si="6"/>
        <v/>
      </c>
      <c r="G36" s="139"/>
      <c r="H36" s="42"/>
      <c r="I36" s="368" t="str">
        <f t="shared" si="23"/>
        <v/>
      </c>
      <c r="J36" s="139"/>
      <c r="K36" s="42"/>
      <c r="L36" s="368" t="str">
        <f t="shared" si="8"/>
        <v/>
      </c>
      <c r="M36" s="346" t="str">
        <f t="shared" si="9"/>
        <v/>
      </c>
      <c r="N36" s="585"/>
      <c r="O36" s="585"/>
      <c r="P36" s="585"/>
      <c r="Q36" s="586"/>
    </row>
    <row r="37" spans="1:17" ht="21.75" customHeight="1" x14ac:dyDescent="0.4">
      <c r="A37" s="40"/>
      <c r="B37" s="43"/>
      <c r="C37" s="344" t="str">
        <f>IF(SUM(M37:M39)=0,"",SUM(M37:M39))</f>
        <v/>
      </c>
      <c r="D37" s="165"/>
      <c r="E37" s="205"/>
      <c r="F37" s="366" t="str">
        <f t="shared" si="6"/>
        <v/>
      </c>
      <c r="G37" s="166"/>
      <c r="H37" s="167"/>
      <c r="I37" s="366" t="str">
        <f t="shared" si="23"/>
        <v/>
      </c>
      <c r="J37" s="195"/>
      <c r="K37" s="167"/>
      <c r="L37" s="366" t="str">
        <f t="shared" ref="L37:L39" si="26">IF(J37="","","=")</f>
        <v/>
      </c>
      <c r="M37" s="347" t="str">
        <f t="shared" ref="M37:M39" si="27">IF(E37*IF(G37="",1,G37)*IF(J37="",1,J37)=0,"",E37*IF(G37="",1,G37)*IF(J37="",1,J37))</f>
        <v/>
      </c>
      <c r="N37" s="437"/>
      <c r="O37" s="437"/>
      <c r="P37" s="437"/>
      <c r="Q37" s="438"/>
    </row>
    <row r="38" spans="1:17" ht="21.75" customHeight="1" x14ac:dyDescent="0.4">
      <c r="A38" s="40"/>
      <c r="B38" s="41"/>
      <c r="C38" s="317"/>
      <c r="D38" s="164"/>
      <c r="E38" s="206"/>
      <c r="F38" s="367" t="str">
        <f t="shared" si="6"/>
        <v/>
      </c>
      <c r="G38" s="168"/>
      <c r="H38" s="169"/>
      <c r="I38" s="367" t="str">
        <f t="shared" si="23"/>
        <v/>
      </c>
      <c r="J38" s="196"/>
      <c r="K38" s="169"/>
      <c r="L38" s="367" t="str">
        <f t="shared" si="26"/>
        <v/>
      </c>
      <c r="M38" s="345" t="str">
        <f t="shared" si="27"/>
        <v/>
      </c>
      <c r="N38" s="439"/>
      <c r="O38" s="439"/>
      <c r="P38" s="439"/>
      <c r="Q38" s="440"/>
    </row>
    <row r="39" spans="1:17" ht="21.75" customHeight="1" x14ac:dyDescent="0.4">
      <c r="A39" s="40"/>
      <c r="B39" s="74"/>
      <c r="C39" s="343"/>
      <c r="D39" s="197"/>
      <c r="E39" s="207"/>
      <c r="F39" s="368" t="str">
        <f t="shared" si="6"/>
        <v/>
      </c>
      <c r="G39" s="134"/>
      <c r="H39" s="42"/>
      <c r="I39" s="368" t="str">
        <f t="shared" si="23"/>
        <v/>
      </c>
      <c r="J39" s="198"/>
      <c r="K39" s="42"/>
      <c r="L39" s="368" t="str">
        <f t="shared" si="26"/>
        <v/>
      </c>
      <c r="M39" s="346" t="str">
        <f t="shared" si="27"/>
        <v/>
      </c>
      <c r="N39" s="435"/>
      <c r="O39" s="435"/>
      <c r="P39" s="435"/>
      <c r="Q39" s="436"/>
    </row>
    <row r="40" spans="1:17" ht="21.75" customHeight="1" x14ac:dyDescent="0.4">
      <c r="A40" s="40"/>
      <c r="B40" s="45"/>
      <c r="C40" s="317" t="str">
        <f>IF(SUM(M40:M42)=0,"",SUM(M40:M42))</f>
        <v/>
      </c>
      <c r="D40" s="104"/>
      <c r="E40" s="206"/>
      <c r="F40" s="367" t="str">
        <f t="shared" ref="F40:F41" si="28">IF(E40="","","X")</f>
        <v/>
      </c>
      <c r="G40" s="138"/>
      <c r="H40" s="169"/>
      <c r="I40" s="367" t="str">
        <f t="shared" ref="I40:I41" si="29">IF(G40="","","X")</f>
        <v/>
      </c>
      <c r="J40" s="138"/>
      <c r="K40" s="169"/>
      <c r="L40" s="367" t="str">
        <f t="shared" si="8"/>
        <v/>
      </c>
      <c r="M40" s="345" t="str">
        <f t="shared" si="9"/>
        <v/>
      </c>
      <c r="N40" s="523"/>
      <c r="O40" s="523"/>
      <c r="P40" s="523"/>
      <c r="Q40" s="524"/>
    </row>
    <row r="41" spans="1:17" ht="21.75" customHeight="1" x14ac:dyDescent="0.4">
      <c r="A41" s="40"/>
      <c r="B41" s="41"/>
      <c r="C41" s="317"/>
      <c r="D41" s="104"/>
      <c r="E41" s="206"/>
      <c r="F41" s="367" t="str">
        <f t="shared" si="28"/>
        <v/>
      </c>
      <c r="G41" s="138"/>
      <c r="H41" s="169"/>
      <c r="I41" s="367" t="str">
        <f t="shared" si="29"/>
        <v/>
      </c>
      <c r="J41" s="138"/>
      <c r="K41" s="169"/>
      <c r="L41" s="367" t="str">
        <f t="shared" si="8"/>
        <v/>
      </c>
      <c r="M41" s="345" t="str">
        <f t="shared" si="9"/>
        <v/>
      </c>
      <c r="N41" s="523"/>
      <c r="O41" s="523"/>
      <c r="P41" s="523"/>
      <c r="Q41" s="524"/>
    </row>
    <row r="42" spans="1:17" ht="21.75" customHeight="1" x14ac:dyDescent="0.4">
      <c r="A42" s="40"/>
      <c r="B42" s="74"/>
      <c r="C42" s="343"/>
      <c r="D42" s="105"/>
      <c r="E42" s="207"/>
      <c r="F42" s="368" t="str">
        <f t="shared" si="6"/>
        <v/>
      </c>
      <c r="G42" s="139"/>
      <c r="H42" s="42"/>
      <c r="I42" s="368" t="str">
        <f t="shared" si="7"/>
        <v/>
      </c>
      <c r="J42" s="139"/>
      <c r="K42" s="42"/>
      <c r="L42" s="368" t="str">
        <f t="shared" si="8"/>
        <v/>
      </c>
      <c r="M42" s="346" t="str">
        <f t="shared" si="9"/>
        <v/>
      </c>
      <c r="N42" s="585"/>
      <c r="O42" s="585"/>
      <c r="P42" s="585"/>
      <c r="Q42" s="586"/>
    </row>
    <row r="43" spans="1:17" ht="21.75" customHeight="1" x14ac:dyDescent="0.4">
      <c r="A43" s="46"/>
      <c r="B43" s="145" t="s">
        <v>38</v>
      </c>
      <c r="C43" s="348">
        <f>ROUND(SUM(C29:C42),0)</f>
        <v>0</v>
      </c>
      <c r="D43" s="530"/>
      <c r="E43" s="531"/>
      <c r="F43" s="531"/>
      <c r="G43" s="531"/>
      <c r="H43" s="531"/>
      <c r="I43" s="531"/>
      <c r="J43" s="531"/>
      <c r="K43" s="531"/>
      <c r="L43" s="531"/>
      <c r="M43" s="531"/>
      <c r="N43" s="531"/>
      <c r="O43" s="531"/>
      <c r="P43" s="531"/>
      <c r="Q43" s="532"/>
    </row>
    <row r="44" spans="1:17" ht="24" x14ac:dyDescent="0.4">
      <c r="A44" s="61"/>
      <c r="B44" s="582" t="s">
        <v>68</v>
      </c>
      <c r="C44" s="583"/>
      <c r="D44" s="583"/>
      <c r="E44" s="583"/>
      <c r="F44" s="583"/>
      <c r="G44" s="583"/>
      <c r="H44" s="583"/>
      <c r="I44" s="583"/>
      <c r="J44" s="583"/>
      <c r="K44" s="583"/>
      <c r="L44" s="583"/>
      <c r="M44" s="583"/>
      <c r="N44" s="583"/>
      <c r="O44" s="583"/>
      <c r="P44" s="583"/>
      <c r="Q44" s="584"/>
    </row>
    <row r="45" spans="1:17" ht="21.75" customHeight="1" x14ac:dyDescent="0.4">
      <c r="A45" s="40"/>
      <c r="B45" s="242"/>
      <c r="C45" s="349" t="str">
        <f>IF(SUM(M45:M47)=0,"",SUM(M45:M47))</f>
        <v/>
      </c>
      <c r="D45" s="244"/>
      <c r="E45" s="245"/>
      <c r="F45" s="246" t="str">
        <f t="shared" ref="F45:F47" si="30">IF(E45="","","X")</f>
        <v/>
      </c>
      <c r="G45" s="247"/>
      <c r="H45" s="248"/>
      <c r="I45" s="246" t="str">
        <f t="shared" ref="I45:I47" si="31">IF(G45="","","X")</f>
        <v/>
      </c>
      <c r="J45" s="249"/>
      <c r="K45" s="248"/>
      <c r="L45" s="246" t="str">
        <f t="shared" ref="L45:L47" si="32">IF(J45="","","=")</f>
        <v/>
      </c>
      <c r="M45" s="359" t="str">
        <f t="shared" ref="M45:M47" si="33">IF(E45*IF(G45="",1,G45)*IF(J45="",1,J45)=0,"",E45*IF(G45="",1,G45)*IF(J45="",1,J45))</f>
        <v/>
      </c>
      <c r="N45" s="536"/>
      <c r="O45" s="536"/>
      <c r="P45" s="536"/>
      <c r="Q45" s="537"/>
    </row>
    <row r="46" spans="1:17" ht="21.75" customHeight="1" x14ac:dyDescent="0.4">
      <c r="A46" s="40"/>
      <c r="B46" s="250"/>
      <c r="C46" s="350"/>
      <c r="D46" s="252"/>
      <c r="E46" s="253"/>
      <c r="F46" s="254" t="str">
        <f t="shared" si="30"/>
        <v/>
      </c>
      <c r="G46" s="255"/>
      <c r="H46" s="256"/>
      <c r="I46" s="254" t="str">
        <f t="shared" si="31"/>
        <v/>
      </c>
      <c r="J46" s="257"/>
      <c r="K46" s="256"/>
      <c r="L46" s="254" t="str">
        <f t="shared" si="32"/>
        <v/>
      </c>
      <c r="M46" s="360" t="str">
        <f t="shared" si="33"/>
        <v/>
      </c>
      <c r="N46" s="525"/>
      <c r="O46" s="525"/>
      <c r="P46" s="525"/>
      <c r="Q46" s="526"/>
    </row>
    <row r="47" spans="1:17" ht="21.75" customHeight="1" x14ac:dyDescent="0.4">
      <c r="A47" s="40"/>
      <c r="B47" s="258"/>
      <c r="C47" s="351"/>
      <c r="D47" s="260"/>
      <c r="E47" s="261"/>
      <c r="F47" s="262" t="str">
        <f t="shared" si="30"/>
        <v/>
      </c>
      <c r="G47" s="263"/>
      <c r="H47" s="264"/>
      <c r="I47" s="262" t="str">
        <f t="shared" si="31"/>
        <v/>
      </c>
      <c r="J47" s="265"/>
      <c r="K47" s="264"/>
      <c r="L47" s="262" t="str">
        <f t="shared" si="32"/>
        <v/>
      </c>
      <c r="M47" s="310" t="str">
        <f t="shared" si="33"/>
        <v/>
      </c>
      <c r="N47" s="528"/>
      <c r="O47" s="528"/>
      <c r="P47" s="528"/>
      <c r="Q47" s="529"/>
    </row>
    <row r="48" spans="1:17" ht="24" x14ac:dyDescent="0.4">
      <c r="A48" s="61"/>
      <c r="B48" s="576" t="s">
        <v>69</v>
      </c>
      <c r="C48" s="577"/>
      <c r="D48" s="577"/>
      <c r="E48" s="577"/>
      <c r="F48" s="577"/>
      <c r="G48" s="577"/>
      <c r="H48" s="577"/>
      <c r="I48" s="577"/>
      <c r="J48" s="577"/>
      <c r="K48" s="577"/>
      <c r="L48" s="577"/>
      <c r="M48" s="577"/>
      <c r="N48" s="577"/>
      <c r="O48" s="577"/>
      <c r="P48" s="577"/>
      <c r="Q48" s="578"/>
    </row>
    <row r="49" spans="1:17" ht="21.75" customHeight="1" x14ac:dyDescent="0.4">
      <c r="A49" s="40"/>
      <c r="B49" s="244"/>
      <c r="C49" s="352" t="str">
        <f>IF(SUM(M49:M51)=0,"",SUM(M49:M51))</f>
        <v/>
      </c>
      <c r="D49" s="266"/>
      <c r="E49" s="245"/>
      <c r="F49" s="246" t="str">
        <f t="shared" ref="F49:F50" si="34">IF(E49="","","X")</f>
        <v/>
      </c>
      <c r="G49" s="247"/>
      <c r="H49" s="248"/>
      <c r="I49" s="246" t="str">
        <f t="shared" ref="I49:I50" si="35">IF(G49="","","X")</f>
        <v/>
      </c>
      <c r="J49" s="267"/>
      <c r="K49" s="248"/>
      <c r="L49" s="246" t="str">
        <f t="shared" ref="L49:L54" si="36">IF(J49="","","=")</f>
        <v/>
      </c>
      <c r="M49" s="359" t="str">
        <f t="shared" ref="M49:M54" si="37">IF(E49*IF(G49="",1,G49)*IF(J49="",1,J49)=0,"",E49*IF(G49="",1,G49)*IF(J49="",1,J49))</f>
        <v/>
      </c>
      <c r="N49" s="536"/>
      <c r="O49" s="536"/>
      <c r="P49" s="536"/>
      <c r="Q49" s="537"/>
    </row>
    <row r="50" spans="1:17" ht="21.75" customHeight="1" x14ac:dyDescent="0.4">
      <c r="A50" s="40"/>
      <c r="B50" s="250"/>
      <c r="C50" s="353"/>
      <c r="D50" s="268"/>
      <c r="E50" s="253"/>
      <c r="F50" s="254" t="str">
        <f t="shared" si="34"/>
        <v/>
      </c>
      <c r="G50" s="254"/>
      <c r="H50" s="254"/>
      <c r="I50" s="254" t="str">
        <f t="shared" si="35"/>
        <v/>
      </c>
      <c r="J50" s="254"/>
      <c r="K50" s="254"/>
      <c r="L50" s="254" t="str">
        <f t="shared" ref="L50" si="38">IF(J50="","","=")</f>
        <v/>
      </c>
      <c r="M50" s="360" t="str">
        <f t="shared" ref="M50" si="39">IF(E50*IF(G50="",1,G50)*IF(J50="",1,J50)=0,"",E50*IF(G50="",1,G50)*IF(J50="",1,J50))</f>
        <v/>
      </c>
      <c r="N50" s="525"/>
      <c r="O50" s="525"/>
      <c r="P50" s="525"/>
      <c r="Q50" s="526"/>
    </row>
    <row r="51" spans="1:17" ht="21.75" customHeight="1" x14ac:dyDescent="0.4">
      <c r="A51" s="40"/>
      <c r="B51" s="258"/>
      <c r="C51" s="354"/>
      <c r="D51" s="269"/>
      <c r="E51" s="261"/>
      <c r="F51" s="254" t="str">
        <f t="shared" ref="F51" si="40">IF(E51="","","X")</f>
        <v/>
      </c>
      <c r="G51" s="254"/>
      <c r="H51" s="254"/>
      <c r="I51" s="254" t="str">
        <f t="shared" ref="I51" si="41">IF(G51="","","X")</f>
        <v/>
      </c>
      <c r="J51" s="254"/>
      <c r="K51" s="254"/>
      <c r="L51" s="254" t="str">
        <f t="shared" ref="L51" si="42">IF(J51="","","=")</f>
        <v/>
      </c>
      <c r="M51" s="360" t="str">
        <f t="shared" ref="M51" si="43">IF(E51*IF(G51="",1,G51)*IF(J51="",1,J51)=0,"",E51*IF(G51="",1,G51)*IF(J51="",1,J51))</f>
        <v/>
      </c>
      <c r="N51" s="525"/>
      <c r="O51" s="525"/>
      <c r="P51" s="525"/>
      <c r="Q51" s="526"/>
    </row>
    <row r="52" spans="1:17" ht="21.75" customHeight="1" x14ac:dyDescent="0.4">
      <c r="A52" s="40"/>
      <c r="B52" s="250"/>
      <c r="C52" s="353" t="str">
        <f>IF(SUM(M52:M54)=0,"",SUM(M52:M54))</f>
        <v/>
      </c>
      <c r="D52" s="266"/>
      <c r="E52" s="245"/>
      <c r="F52" s="246" t="str">
        <f t="shared" ref="F52:F54" si="44">IF(E52="","","X")</f>
        <v/>
      </c>
      <c r="G52" s="247"/>
      <c r="H52" s="248"/>
      <c r="I52" s="246" t="str">
        <f t="shared" ref="I52:I57" si="45">IF(G52="","","X")</f>
        <v/>
      </c>
      <c r="J52" s="267"/>
      <c r="K52" s="248"/>
      <c r="L52" s="246" t="str">
        <f t="shared" si="36"/>
        <v/>
      </c>
      <c r="M52" s="359" t="str">
        <f t="shared" si="37"/>
        <v/>
      </c>
      <c r="N52" s="536"/>
      <c r="O52" s="536"/>
      <c r="P52" s="536"/>
      <c r="Q52" s="537"/>
    </row>
    <row r="53" spans="1:17" ht="21.75" customHeight="1" x14ac:dyDescent="0.4">
      <c r="A53" s="40"/>
      <c r="B53" s="250"/>
      <c r="C53" s="353"/>
      <c r="D53" s="268"/>
      <c r="E53" s="253"/>
      <c r="F53" s="254" t="str">
        <f t="shared" si="44"/>
        <v/>
      </c>
      <c r="G53" s="255"/>
      <c r="H53" s="256"/>
      <c r="I53" s="254" t="str">
        <f t="shared" si="45"/>
        <v/>
      </c>
      <c r="J53" s="270"/>
      <c r="K53" s="256"/>
      <c r="L53" s="254" t="str">
        <f t="shared" si="36"/>
        <v/>
      </c>
      <c r="M53" s="360" t="str">
        <f t="shared" si="37"/>
        <v/>
      </c>
      <c r="N53" s="525"/>
      <c r="O53" s="525"/>
      <c r="P53" s="525"/>
      <c r="Q53" s="526"/>
    </row>
    <row r="54" spans="1:17" ht="21.75" customHeight="1" x14ac:dyDescent="0.4">
      <c r="A54" s="40"/>
      <c r="B54" s="271"/>
      <c r="C54" s="354"/>
      <c r="D54" s="269"/>
      <c r="E54" s="261"/>
      <c r="F54" s="262" t="str">
        <f t="shared" si="44"/>
        <v/>
      </c>
      <c r="G54" s="263"/>
      <c r="H54" s="264"/>
      <c r="I54" s="262" t="str">
        <f t="shared" si="45"/>
        <v/>
      </c>
      <c r="J54" s="265"/>
      <c r="K54" s="264"/>
      <c r="L54" s="262" t="str">
        <f t="shared" si="36"/>
        <v/>
      </c>
      <c r="M54" s="310" t="str">
        <f t="shared" si="37"/>
        <v/>
      </c>
      <c r="N54" s="528"/>
      <c r="O54" s="528"/>
      <c r="P54" s="528"/>
      <c r="Q54" s="529"/>
    </row>
    <row r="55" spans="1:17" ht="21.75" customHeight="1" x14ac:dyDescent="0.4">
      <c r="A55" s="40"/>
      <c r="B55" s="250"/>
      <c r="C55" s="350" t="str">
        <f>IF(SUM(M55:M57)=0,"",SUM(M55:M57))</f>
        <v/>
      </c>
      <c r="D55" s="272"/>
      <c r="E55" s="245"/>
      <c r="F55" s="254" t="str">
        <f t="shared" si="6"/>
        <v/>
      </c>
      <c r="G55" s="254"/>
      <c r="H55" s="254"/>
      <c r="I55" s="254" t="str">
        <f t="shared" si="45"/>
        <v/>
      </c>
      <c r="J55" s="254"/>
      <c r="K55" s="254"/>
      <c r="L55" s="254" t="str">
        <f t="shared" si="8"/>
        <v/>
      </c>
      <c r="M55" s="360" t="str">
        <f t="shared" si="9"/>
        <v/>
      </c>
      <c r="N55" s="525"/>
      <c r="O55" s="525"/>
      <c r="P55" s="525"/>
      <c r="Q55" s="526"/>
    </row>
    <row r="56" spans="1:17" ht="21.75" customHeight="1" x14ac:dyDescent="0.4">
      <c r="A56" s="40"/>
      <c r="B56" s="250"/>
      <c r="C56" s="350"/>
      <c r="D56" s="272"/>
      <c r="E56" s="253"/>
      <c r="F56" s="254" t="str">
        <f t="shared" si="6"/>
        <v/>
      </c>
      <c r="G56" s="254"/>
      <c r="H56" s="254"/>
      <c r="I56" s="254" t="str">
        <f t="shared" si="45"/>
        <v/>
      </c>
      <c r="J56" s="254"/>
      <c r="K56" s="254"/>
      <c r="L56" s="254" t="str">
        <f t="shared" si="8"/>
        <v/>
      </c>
      <c r="M56" s="360" t="str">
        <f t="shared" si="9"/>
        <v/>
      </c>
      <c r="N56" s="525"/>
      <c r="O56" s="525"/>
      <c r="P56" s="525"/>
      <c r="Q56" s="526"/>
    </row>
    <row r="57" spans="1:17" ht="21.75" customHeight="1" x14ac:dyDescent="0.4">
      <c r="A57" s="40"/>
      <c r="B57" s="271"/>
      <c r="C57" s="351"/>
      <c r="D57" s="273"/>
      <c r="E57" s="261"/>
      <c r="F57" s="262" t="str">
        <f t="shared" si="6"/>
        <v/>
      </c>
      <c r="G57" s="262"/>
      <c r="H57" s="262"/>
      <c r="I57" s="262" t="str">
        <f t="shared" si="45"/>
        <v/>
      </c>
      <c r="J57" s="262"/>
      <c r="K57" s="262"/>
      <c r="L57" s="262" t="str">
        <f t="shared" si="8"/>
        <v/>
      </c>
      <c r="M57" s="310" t="str">
        <f t="shared" si="9"/>
        <v/>
      </c>
      <c r="N57" s="528"/>
      <c r="O57" s="528"/>
      <c r="P57" s="528"/>
      <c r="Q57" s="529"/>
    </row>
    <row r="58" spans="1:17" ht="21.75" customHeight="1" x14ac:dyDescent="0.4">
      <c r="A58" s="46"/>
      <c r="B58" s="274" t="s">
        <v>39</v>
      </c>
      <c r="C58" s="355">
        <f>ROUND(SUM(C45:C57),0)</f>
        <v>0</v>
      </c>
      <c r="D58" s="573"/>
      <c r="E58" s="574"/>
      <c r="F58" s="574"/>
      <c r="G58" s="574"/>
      <c r="H58" s="574"/>
      <c r="I58" s="574"/>
      <c r="J58" s="574"/>
      <c r="K58" s="574"/>
      <c r="L58" s="574"/>
      <c r="M58" s="574"/>
      <c r="N58" s="574"/>
      <c r="O58" s="574"/>
      <c r="P58" s="574"/>
      <c r="Q58" s="575"/>
    </row>
    <row r="59" spans="1:17" ht="24" x14ac:dyDescent="0.4">
      <c r="A59" s="61"/>
      <c r="B59" s="580" t="s">
        <v>68</v>
      </c>
      <c r="C59" s="579"/>
      <c r="D59" s="579"/>
      <c r="E59" s="579"/>
      <c r="F59" s="579"/>
      <c r="G59" s="579"/>
      <c r="H59" s="579"/>
      <c r="I59" s="579"/>
      <c r="J59" s="579"/>
      <c r="K59" s="579"/>
      <c r="L59" s="579"/>
      <c r="M59" s="579"/>
      <c r="N59" s="579"/>
      <c r="O59" s="579"/>
      <c r="P59" s="579"/>
      <c r="Q59" s="581"/>
    </row>
    <row r="60" spans="1:17" ht="21.75" customHeight="1" x14ac:dyDescent="0.4">
      <c r="A60" s="40"/>
      <c r="B60" s="242"/>
      <c r="C60" s="349" t="str">
        <f>IF(SUM(M60:M62)=0,"",SUM(M60:M62))</f>
        <v/>
      </c>
      <c r="D60" s="252"/>
      <c r="E60" s="245"/>
      <c r="F60" s="246" t="str">
        <f t="shared" ref="F60:F62" si="46">IF(E60="","","X")</f>
        <v/>
      </c>
      <c r="G60" s="255"/>
      <c r="H60" s="256"/>
      <c r="I60" s="246" t="str">
        <f t="shared" ref="I60:I62" si="47">IF(G60="","","X")</f>
        <v/>
      </c>
      <c r="J60" s="257"/>
      <c r="K60" s="256"/>
      <c r="L60" s="246" t="str">
        <f t="shared" ref="L60:L62" si="48">IF(J60="","","=")</f>
        <v/>
      </c>
      <c r="M60" s="359" t="str">
        <f t="shared" ref="M60:M62" si="49">IF(E60*IF(G60="",1,G60)*IF(J60="",1,J60)=0,"",E60*IF(G60="",1,G60)*IF(J60="",1,J60))</f>
        <v/>
      </c>
      <c r="N60" s="536"/>
      <c r="O60" s="536"/>
      <c r="P60" s="536"/>
      <c r="Q60" s="537"/>
    </row>
    <row r="61" spans="1:17" ht="21.75" customHeight="1" x14ac:dyDescent="0.4">
      <c r="A61" s="40"/>
      <c r="B61" s="250"/>
      <c r="C61" s="350"/>
      <c r="D61" s="252"/>
      <c r="E61" s="253"/>
      <c r="F61" s="254" t="str">
        <f t="shared" si="46"/>
        <v/>
      </c>
      <c r="G61" s="255"/>
      <c r="H61" s="256"/>
      <c r="I61" s="254" t="str">
        <f t="shared" si="47"/>
        <v/>
      </c>
      <c r="J61" s="257"/>
      <c r="K61" s="256"/>
      <c r="L61" s="254" t="str">
        <f t="shared" si="48"/>
        <v/>
      </c>
      <c r="M61" s="360" t="str">
        <f t="shared" si="49"/>
        <v/>
      </c>
      <c r="N61" s="525"/>
      <c r="O61" s="525"/>
      <c r="P61" s="525"/>
      <c r="Q61" s="526"/>
    </row>
    <row r="62" spans="1:17" ht="21.75" customHeight="1" x14ac:dyDescent="0.4">
      <c r="A62" s="40"/>
      <c r="B62" s="258"/>
      <c r="C62" s="351"/>
      <c r="D62" s="260"/>
      <c r="E62" s="261"/>
      <c r="F62" s="262" t="str">
        <f t="shared" si="46"/>
        <v/>
      </c>
      <c r="G62" s="263"/>
      <c r="H62" s="264"/>
      <c r="I62" s="262" t="str">
        <f t="shared" si="47"/>
        <v/>
      </c>
      <c r="J62" s="265"/>
      <c r="K62" s="264"/>
      <c r="L62" s="262" t="str">
        <f t="shared" si="48"/>
        <v/>
      </c>
      <c r="M62" s="310" t="str">
        <f t="shared" si="49"/>
        <v/>
      </c>
      <c r="N62" s="528"/>
      <c r="O62" s="528"/>
      <c r="P62" s="528"/>
      <c r="Q62" s="529"/>
    </row>
    <row r="63" spans="1:17" ht="24" x14ac:dyDescent="0.4">
      <c r="A63" s="61"/>
      <c r="B63" s="576" t="s">
        <v>69</v>
      </c>
      <c r="C63" s="579"/>
      <c r="D63" s="579"/>
      <c r="E63" s="577"/>
      <c r="F63" s="577"/>
      <c r="G63" s="577"/>
      <c r="H63" s="577"/>
      <c r="I63" s="577"/>
      <c r="J63" s="577"/>
      <c r="K63" s="577"/>
      <c r="L63" s="577"/>
      <c r="M63" s="577"/>
      <c r="N63" s="577"/>
      <c r="O63" s="577"/>
      <c r="P63" s="577"/>
      <c r="Q63" s="578"/>
    </row>
    <row r="64" spans="1:17" ht="21.75" customHeight="1" x14ac:dyDescent="0.4">
      <c r="A64" s="40"/>
      <c r="B64" s="244"/>
      <c r="C64" s="356" t="str">
        <f>IF(SUM(M64:M66)=0,"",SUM(M64:M66))</f>
        <v/>
      </c>
      <c r="D64" s="266"/>
      <c r="E64" s="245"/>
      <c r="F64" s="246" t="str">
        <f t="shared" ref="F64:F69" si="50">IF(E64="","","X")</f>
        <v/>
      </c>
      <c r="G64" s="247"/>
      <c r="H64" s="248"/>
      <c r="I64" s="246" t="str">
        <f t="shared" ref="I64:I69" si="51">IF(G64="","","X")</f>
        <v/>
      </c>
      <c r="J64" s="267"/>
      <c r="K64" s="248"/>
      <c r="L64" s="246" t="str">
        <f t="shared" ref="L64" si="52">IF(J64="","","=")</f>
        <v/>
      </c>
      <c r="M64" s="359" t="str">
        <f t="shared" ref="M64" si="53">IF(E64*IF(G64="",1,G64)*IF(J64="",1,J64)=0,"",E64*IF(G64="",1,G64)*IF(J64="",1,J64))</f>
        <v/>
      </c>
      <c r="N64" s="536"/>
      <c r="O64" s="536"/>
      <c r="P64" s="536"/>
      <c r="Q64" s="537"/>
    </row>
    <row r="65" spans="1:17" ht="21.75" customHeight="1" x14ac:dyDescent="0.4">
      <c r="A65" s="40"/>
      <c r="B65" s="275"/>
      <c r="C65" s="356"/>
      <c r="D65" s="268"/>
      <c r="E65" s="253"/>
      <c r="F65" s="254" t="str">
        <f t="shared" si="50"/>
        <v/>
      </c>
      <c r="G65" s="254"/>
      <c r="H65" s="254"/>
      <c r="I65" s="254" t="str">
        <f t="shared" si="51"/>
        <v/>
      </c>
      <c r="J65" s="254"/>
      <c r="K65" s="254"/>
      <c r="L65" s="254" t="str">
        <f t="shared" ref="L65" si="54">IF(J65="","","=")</f>
        <v/>
      </c>
      <c r="M65" s="360" t="str">
        <f t="shared" ref="M65" si="55">IF(E65*IF(G65="",1,G65)*IF(J65="",1,J65)=0,"",E65*IF(G65="",1,G65)*IF(J65="",1,J65))</f>
        <v/>
      </c>
      <c r="N65" s="525"/>
      <c r="O65" s="525"/>
      <c r="P65" s="525"/>
      <c r="Q65" s="526"/>
    </row>
    <row r="66" spans="1:17" ht="21.75" customHeight="1" x14ac:dyDescent="0.4">
      <c r="A66" s="40"/>
      <c r="B66" s="271"/>
      <c r="C66" s="357"/>
      <c r="D66" s="269"/>
      <c r="E66" s="261"/>
      <c r="F66" s="254" t="str">
        <f t="shared" si="50"/>
        <v/>
      </c>
      <c r="G66" s="254"/>
      <c r="H66" s="254"/>
      <c r="I66" s="254" t="str">
        <f t="shared" si="51"/>
        <v/>
      </c>
      <c r="J66" s="254"/>
      <c r="K66" s="254"/>
      <c r="L66" s="254" t="str">
        <f t="shared" si="8"/>
        <v/>
      </c>
      <c r="M66" s="360" t="str">
        <f t="shared" si="9"/>
        <v/>
      </c>
      <c r="N66" s="525"/>
      <c r="O66" s="525"/>
      <c r="P66" s="525"/>
      <c r="Q66" s="526"/>
    </row>
    <row r="67" spans="1:17" ht="21.75" customHeight="1" x14ac:dyDescent="0.4">
      <c r="A67" s="40"/>
      <c r="B67" s="242"/>
      <c r="C67" s="350" t="str">
        <f>IF(SUM(M67:M69)=0,"",SUM(M67:M69))</f>
        <v/>
      </c>
      <c r="D67" s="266"/>
      <c r="E67" s="245"/>
      <c r="F67" s="246" t="str">
        <f t="shared" si="50"/>
        <v/>
      </c>
      <c r="G67" s="247"/>
      <c r="H67" s="248"/>
      <c r="I67" s="246" t="str">
        <f t="shared" si="51"/>
        <v/>
      </c>
      <c r="J67" s="267"/>
      <c r="K67" s="248"/>
      <c r="L67" s="246" t="str">
        <f t="shared" si="8"/>
        <v/>
      </c>
      <c r="M67" s="359" t="str">
        <f t="shared" si="9"/>
        <v/>
      </c>
      <c r="N67" s="536"/>
      <c r="O67" s="536"/>
      <c r="P67" s="536"/>
      <c r="Q67" s="537"/>
    </row>
    <row r="68" spans="1:17" ht="21.75" customHeight="1" x14ac:dyDescent="0.4">
      <c r="A68" s="40"/>
      <c r="B68" s="250"/>
      <c r="C68" s="350"/>
      <c r="D68" s="268"/>
      <c r="E68" s="253"/>
      <c r="F68" s="254" t="str">
        <f t="shared" si="50"/>
        <v/>
      </c>
      <c r="G68" s="255"/>
      <c r="H68" s="256"/>
      <c r="I68" s="254" t="str">
        <f t="shared" si="51"/>
        <v/>
      </c>
      <c r="J68" s="270"/>
      <c r="K68" s="256"/>
      <c r="L68" s="254" t="str">
        <f t="shared" si="8"/>
        <v/>
      </c>
      <c r="M68" s="360" t="str">
        <f t="shared" si="9"/>
        <v/>
      </c>
      <c r="N68" s="525"/>
      <c r="O68" s="525"/>
      <c r="P68" s="525"/>
      <c r="Q68" s="526"/>
    </row>
    <row r="69" spans="1:17" ht="21.75" customHeight="1" x14ac:dyDescent="0.4">
      <c r="A69" s="40"/>
      <c r="B69" s="271"/>
      <c r="C69" s="351"/>
      <c r="D69" s="269"/>
      <c r="E69" s="261"/>
      <c r="F69" s="262" t="str">
        <f t="shared" si="50"/>
        <v/>
      </c>
      <c r="G69" s="263"/>
      <c r="H69" s="264"/>
      <c r="I69" s="262" t="str">
        <f t="shared" si="51"/>
        <v/>
      </c>
      <c r="J69" s="265"/>
      <c r="K69" s="264"/>
      <c r="L69" s="262" t="str">
        <f t="shared" si="8"/>
        <v/>
      </c>
      <c r="M69" s="310" t="str">
        <f t="shared" si="9"/>
        <v/>
      </c>
      <c r="N69" s="528"/>
      <c r="O69" s="528"/>
      <c r="P69" s="528"/>
      <c r="Q69" s="529"/>
    </row>
    <row r="70" spans="1:17" ht="21.75" customHeight="1" x14ac:dyDescent="0.4">
      <c r="A70" s="40"/>
      <c r="B70" s="242"/>
      <c r="C70" s="350" t="str">
        <f>IF(SUM(M70:M72)=0,"",SUM(M70:M72))</f>
        <v/>
      </c>
      <c r="D70" s="276"/>
      <c r="E70" s="245"/>
      <c r="F70" s="254" t="str">
        <f t="shared" ref="F70:F72" si="56">IF(E70="","","X")</f>
        <v/>
      </c>
      <c r="G70" s="254"/>
      <c r="H70" s="254"/>
      <c r="I70" s="254" t="str">
        <f t="shared" ref="I70:I72" si="57">IF(G70="","","X")</f>
        <v/>
      </c>
      <c r="J70" s="254"/>
      <c r="K70" s="254"/>
      <c r="L70" s="254" t="str">
        <f t="shared" si="8"/>
        <v/>
      </c>
      <c r="M70" s="360" t="str">
        <f t="shared" si="9"/>
        <v/>
      </c>
      <c r="N70" s="525"/>
      <c r="O70" s="525"/>
      <c r="P70" s="525"/>
      <c r="Q70" s="526"/>
    </row>
    <row r="71" spans="1:17" ht="21.75" customHeight="1" x14ac:dyDescent="0.4">
      <c r="A71" s="40"/>
      <c r="B71" s="250"/>
      <c r="C71" s="350"/>
      <c r="D71" s="272"/>
      <c r="E71" s="253"/>
      <c r="F71" s="254" t="str">
        <f t="shared" si="56"/>
        <v/>
      </c>
      <c r="G71" s="254"/>
      <c r="H71" s="254"/>
      <c r="I71" s="254" t="str">
        <f t="shared" si="57"/>
        <v/>
      </c>
      <c r="J71" s="254"/>
      <c r="K71" s="254"/>
      <c r="L71" s="254" t="str">
        <f t="shared" si="8"/>
        <v/>
      </c>
      <c r="M71" s="360" t="str">
        <f t="shared" si="9"/>
        <v/>
      </c>
      <c r="N71" s="525"/>
      <c r="O71" s="525"/>
      <c r="P71" s="525"/>
      <c r="Q71" s="526"/>
    </row>
    <row r="72" spans="1:17" ht="21.75" customHeight="1" x14ac:dyDescent="0.4">
      <c r="A72" s="40"/>
      <c r="B72" s="271"/>
      <c r="C72" s="351"/>
      <c r="D72" s="273"/>
      <c r="E72" s="261"/>
      <c r="F72" s="262" t="str">
        <f t="shared" si="56"/>
        <v/>
      </c>
      <c r="G72" s="262"/>
      <c r="H72" s="262"/>
      <c r="I72" s="262" t="str">
        <f t="shared" si="57"/>
        <v/>
      </c>
      <c r="J72" s="262"/>
      <c r="K72" s="262"/>
      <c r="L72" s="262" t="str">
        <f t="shared" si="8"/>
        <v/>
      </c>
      <c r="M72" s="310" t="str">
        <f t="shared" si="9"/>
        <v/>
      </c>
      <c r="N72" s="528"/>
      <c r="O72" s="528"/>
      <c r="P72" s="528"/>
      <c r="Q72" s="529"/>
    </row>
    <row r="73" spans="1:17" ht="21.75" customHeight="1" x14ac:dyDescent="0.4">
      <c r="A73" s="46"/>
      <c r="B73" s="274" t="s">
        <v>40</v>
      </c>
      <c r="C73" s="355">
        <f>ROUND(SUM(C59:C72),0)</f>
        <v>0</v>
      </c>
      <c r="D73" s="533"/>
      <c r="E73" s="534"/>
      <c r="F73" s="534"/>
      <c r="G73" s="534"/>
      <c r="H73" s="534"/>
      <c r="I73" s="534"/>
      <c r="J73" s="534"/>
      <c r="K73" s="534"/>
      <c r="L73" s="534"/>
      <c r="M73" s="534"/>
      <c r="N73" s="534"/>
      <c r="O73" s="534"/>
      <c r="P73" s="534"/>
      <c r="Q73" s="535"/>
    </row>
    <row r="74" spans="1:17" ht="35.1" customHeight="1" x14ac:dyDescent="0.4">
      <c r="A74" s="527" t="s">
        <v>70</v>
      </c>
      <c r="B74" s="527"/>
      <c r="C74" s="358">
        <f>ROUND(SUM(C28,C43,C58,C73),0)</f>
        <v>0</v>
      </c>
      <c r="D74" s="530"/>
      <c r="E74" s="531"/>
      <c r="F74" s="531"/>
      <c r="G74" s="531"/>
      <c r="H74" s="531"/>
      <c r="I74" s="531"/>
      <c r="J74" s="531"/>
      <c r="K74" s="531"/>
      <c r="L74" s="531"/>
      <c r="M74" s="531"/>
      <c r="N74" s="531"/>
      <c r="O74" s="531"/>
      <c r="P74" s="531"/>
      <c r="Q74" s="532"/>
    </row>
    <row r="75" spans="1:17" ht="24" x14ac:dyDescent="0.4">
      <c r="B75" s="11"/>
    </row>
    <row r="76" spans="1:17" ht="24" x14ac:dyDescent="0.4">
      <c r="B76" s="10"/>
    </row>
    <row r="77" spans="1:17" ht="24" x14ac:dyDescent="0.4">
      <c r="B77" s="11"/>
    </row>
  </sheetData>
  <sheetProtection sheet="1" formatCells="0" formatColumns="0" formatRows="0" insertColumns="0" insertRows="0" deleteRows="0" selectLockedCells="1"/>
  <mergeCells count="77">
    <mergeCell ref="D28:Q28"/>
    <mergeCell ref="D43:Q43"/>
    <mergeCell ref="N21:Q21"/>
    <mergeCell ref="N30:Q30"/>
    <mergeCell ref="N31:Q31"/>
    <mergeCell ref="N32:Q32"/>
    <mergeCell ref="B29:Q29"/>
    <mergeCell ref="N36:Q36"/>
    <mergeCell ref="B33:Q33"/>
    <mergeCell ref="B48:Q48"/>
    <mergeCell ref="B63:Q63"/>
    <mergeCell ref="N64:Q64"/>
    <mergeCell ref="N51:Q51"/>
    <mergeCell ref="N34:Q34"/>
    <mergeCell ref="B59:Q59"/>
    <mergeCell ref="B44:Q44"/>
    <mergeCell ref="N45:Q45"/>
    <mergeCell ref="N40:Q40"/>
    <mergeCell ref="N41:Q41"/>
    <mergeCell ref="N42:Q42"/>
    <mergeCell ref="N46:Q46"/>
    <mergeCell ref="N47:Q47"/>
    <mergeCell ref="N49:Q49"/>
    <mergeCell ref="N52:Q52"/>
    <mergeCell ref="N53:Q53"/>
    <mergeCell ref="N68:Q68"/>
    <mergeCell ref="D58:Q58"/>
    <mergeCell ref="N55:Q55"/>
    <mergeCell ref="N56:Q56"/>
    <mergeCell ref="N57:Q57"/>
    <mergeCell ref="N60:Q60"/>
    <mergeCell ref="B6:D6"/>
    <mergeCell ref="N15:Q15"/>
    <mergeCell ref="D12:Q12"/>
    <mergeCell ref="K6:M6"/>
    <mergeCell ref="K7:M7"/>
    <mergeCell ref="E6:G6"/>
    <mergeCell ref="E7:G7"/>
    <mergeCell ref="H6:J6"/>
    <mergeCell ref="H7:J7"/>
    <mergeCell ref="C12:C13"/>
    <mergeCell ref="A12:B13"/>
    <mergeCell ref="B7:D7"/>
    <mergeCell ref="N13:Q13"/>
    <mergeCell ref="N6:P6"/>
    <mergeCell ref="N7:P7"/>
    <mergeCell ref="B9:D9"/>
    <mergeCell ref="N16:Q16"/>
    <mergeCell ref="N17:Q17"/>
    <mergeCell ref="N19:Q19"/>
    <mergeCell ref="B14:Q14"/>
    <mergeCell ref="B8:D8"/>
    <mergeCell ref="E8:G8"/>
    <mergeCell ref="H8:J8"/>
    <mergeCell ref="K8:M8"/>
    <mergeCell ref="N8:P8"/>
    <mergeCell ref="B18:Q18"/>
    <mergeCell ref="E9:G9"/>
    <mergeCell ref="H9:J9"/>
    <mergeCell ref="K9:M9"/>
    <mergeCell ref="N9:P9"/>
    <mergeCell ref="N20:Q20"/>
    <mergeCell ref="N35:Q35"/>
    <mergeCell ref="N50:Q50"/>
    <mergeCell ref="N65:Q65"/>
    <mergeCell ref="A74:B74"/>
    <mergeCell ref="N71:Q71"/>
    <mergeCell ref="N72:Q72"/>
    <mergeCell ref="D74:Q74"/>
    <mergeCell ref="N61:Q61"/>
    <mergeCell ref="N62:Q62"/>
    <mergeCell ref="N66:Q66"/>
    <mergeCell ref="N70:Q70"/>
    <mergeCell ref="N69:Q69"/>
    <mergeCell ref="D73:Q73"/>
    <mergeCell ref="N54:Q54"/>
    <mergeCell ref="N67:Q67"/>
  </mergeCells>
  <phoneticPr fontId="3"/>
  <conditionalFormatting sqref="E15:E17">
    <cfRule type="expression" dxfId="32" priority="9">
      <formula>IF(RIGHT(TEXT(E15,"0.#"),1)=".",FALSE,TRUE)</formula>
    </cfRule>
  </conditionalFormatting>
  <conditionalFormatting sqref="E30:E32">
    <cfRule type="expression" dxfId="31" priority="8">
      <formula>IF(RIGHT(TEXT(E30,"0.#"),1)=".",FALSE,TRUE)</formula>
    </cfRule>
  </conditionalFormatting>
  <conditionalFormatting sqref="E19:E21">
    <cfRule type="expression" dxfId="30" priority="7">
      <formula>IF(RIGHT(TEXT(E19,"0.#"),1)=".",FALSE,TRUE)</formula>
    </cfRule>
  </conditionalFormatting>
  <conditionalFormatting sqref="E34:E42">
    <cfRule type="expression" dxfId="29" priority="6">
      <formula>IF(RIGHT(TEXT(E34,"0.#"),1)=".",FALSE,TRUE)</formula>
    </cfRule>
  </conditionalFormatting>
  <conditionalFormatting sqref="E45:E47">
    <cfRule type="expression" dxfId="28" priority="5">
      <formula>IF(RIGHT(TEXT(E45,"0.#"),1)=".",FALSE,TRUE)</formula>
    </cfRule>
  </conditionalFormatting>
  <conditionalFormatting sqref="E49:E57">
    <cfRule type="expression" dxfId="27" priority="4">
      <formula>IF(RIGHT(TEXT(E49,"0.#"),1)=".",FALSE,TRUE)</formula>
    </cfRule>
  </conditionalFormatting>
  <conditionalFormatting sqref="E60:E62">
    <cfRule type="expression" dxfId="26" priority="3">
      <formula>IF(RIGHT(TEXT(E60,"0.#"),1)=".",FALSE,TRUE)</formula>
    </cfRule>
  </conditionalFormatting>
  <conditionalFormatting sqref="E64:E72">
    <cfRule type="expression" dxfId="25" priority="2">
      <formula>IF(RIGHT(TEXT(E64,"0.#"),1)=".",FALSE,TRUE)</formula>
    </cfRule>
  </conditionalFormatting>
  <conditionalFormatting sqref="E22:E27">
    <cfRule type="expression" dxfId="24" priority="1">
      <formula>IF(RIGHT(TEXT(E22,"0.#"),1)=".",FALSE,TRUE)</formula>
    </cfRule>
  </conditionalFormatting>
  <dataValidations xWindow="618" yWindow="475" count="5">
    <dataValidation allowBlank="1" showInputMessage="1" showErrorMessage="1" prompt="行が足りない場合には、行を挿入してご利用ください。その際、自動計算の範囲が反映されているか必ずご確認ください。" sqref="F42:XFD42 F57:XFD57 F32:XFD32 F47:XFD47 F62:XFD62 F27:XFD27 F15:F17 A17:D17 H17:XFD17 A27:D27 A32:D32 A42:D42 A47:D47 A57:D57 A62:D62 A72:D72 F72:XFD72" xr:uid="{00000000-0002-0000-0300-000000000000}"/>
    <dataValidation allowBlank="1" showInputMessage="1" showErrorMessage="1" prompt="黄色セルは自動計算ですので、記載不要です。" sqref="C60 C15 M15 E7:Q9 M30 C45 M45 M60" xr:uid="{00000000-0002-0000-0300-000001000000}"/>
    <dataValidation allowBlank="1" showInputMessage="1" showErrorMessage="1" prompt="財務諸表作成目的で日常用いている会計科目を使用してください。" sqref="A12:B13 B15 B19:B20 B30 B45 B60" xr:uid="{00000000-0002-0000-0300-000002000000}"/>
    <dataValidation allowBlank="1" showInputMessage="1" showErrorMessage="1" prompt="助成金申請額及び自己資金・民間資金より管理的経費に充当する額を合算の上、記載してください。" sqref="B7:D9" xr:uid="{00000000-0002-0000-0300-000003000000}"/>
    <dataValidation allowBlank="1" showInputMessage="1" showErrorMessage="1" prompt="小数点がある数値は四捨五入した整数を入力してください。" sqref="E15:E17 E30:E32 E19:E27 E34:E42 E45:E47 E49:E57 E60:E62 E64:E72" xr:uid="{00000000-0002-0000-0300-000004000000}"/>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76"/>
  <sheetViews>
    <sheetView view="pageBreakPreview" topLeftCell="A10" zoomScale="60" zoomScaleNormal="55" workbookViewId="0">
      <selection activeCell="N27" sqref="N27:Q27"/>
    </sheetView>
  </sheetViews>
  <sheetFormatPr defaultColWidth="9" defaultRowHeight="18" x14ac:dyDescent="0.4"/>
  <cols>
    <col min="1" max="1" width="2" style="28" customWidth="1"/>
    <col min="2" max="2" width="17.75" style="28" customWidth="1"/>
    <col min="3" max="4" width="18.25" style="28" customWidth="1"/>
    <col min="5" max="5" width="13.125" style="28" customWidth="1"/>
    <col min="6" max="6" width="3.625" style="28" customWidth="1"/>
    <col min="7" max="8" width="13.125" style="28" customWidth="1"/>
    <col min="9" max="9" width="3.625" style="28" customWidth="1"/>
    <col min="10" max="11" width="13.125" style="28" customWidth="1"/>
    <col min="12" max="12" width="3.625" style="28" customWidth="1"/>
    <col min="13" max="14" width="13.125" style="28" customWidth="1"/>
    <col min="15" max="15" width="3.625" style="28" customWidth="1"/>
    <col min="16" max="16" width="13.125" style="28" customWidth="1"/>
    <col min="17" max="17" width="27.625" style="28" customWidth="1"/>
    <col min="18" max="18" width="19.5" style="28" hidden="1" customWidth="1"/>
    <col min="19" max="19" width="19.625" style="28" hidden="1" customWidth="1"/>
    <col min="20" max="20" width="24.5" style="28" hidden="1" customWidth="1"/>
    <col min="21" max="21" width="25.375" style="28" customWidth="1"/>
    <col min="22" max="22" width="18.875" style="28" customWidth="1"/>
    <col min="23" max="16384" width="9" style="28"/>
  </cols>
  <sheetData>
    <row r="1" spans="1:22" ht="30" x14ac:dyDescent="0.4">
      <c r="B1" s="591"/>
      <c r="C1" s="591"/>
      <c r="D1" s="591"/>
      <c r="E1" s="591"/>
      <c r="F1" s="591"/>
      <c r="G1" s="591"/>
      <c r="H1" s="591"/>
      <c r="I1" s="591"/>
      <c r="J1" s="591"/>
      <c r="K1" s="591"/>
      <c r="L1" s="591"/>
      <c r="M1" s="591"/>
      <c r="N1" s="591"/>
      <c r="O1" s="2"/>
      <c r="P1" s="2"/>
      <c r="Q1" s="2"/>
    </row>
    <row r="2" spans="1:22" ht="30" x14ac:dyDescent="0.4">
      <c r="B2" s="592" t="s">
        <v>71</v>
      </c>
      <c r="C2" s="592"/>
      <c r="D2" s="592"/>
      <c r="E2" s="592"/>
      <c r="F2" s="592"/>
      <c r="G2" s="592"/>
      <c r="H2" s="592"/>
      <c r="I2" s="592"/>
      <c r="J2" s="592"/>
      <c r="K2" s="592"/>
      <c r="L2" s="592"/>
      <c r="M2" s="592"/>
      <c r="N2" s="592"/>
      <c r="O2" s="2"/>
      <c r="P2" s="2"/>
      <c r="Q2" s="2"/>
    </row>
    <row r="3" spans="1:22" ht="36.6" customHeight="1" x14ac:dyDescent="0.4">
      <c r="B3" s="430" t="s">
        <v>72</v>
      </c>
      <c r="C3" s="446"/>
      <c r="D3" s="446"/>
      <c r="E3" s="446"/>
      <c r="F3" s="446"/>
      <c r="G3" s="446"/>
      <c r="I3" s="33"/>
      <c r="J3" s="32"/>
      <c r="K3" s="34"/>
      <c r="L3" s="34"/>
      <c r="M3" s="35"/>
      <c r="N3" s="446"/>
      <c r="O3" s="2"/>
      <c r="P3" s="2"/>
      <c r="Q3" s="2"/>
    </row>
    <row r="4" spans="1:22" ht="24" x14ac:dyDescent="0.4">
      <c r="B4" s="113"/>
      <c r="C4" s="3"/>
      <c r="D4" s="3"/>
      <c r="E4" s="4"/>
      <c r="F4" s="5"/>
      <c r="G4" s="182" t="s">
        <v>5</v>
      </c>
      <c r="I4" s="33"/>
      <c r="J4" s="32"/>
      <c r="K4" s="34"/>
      <c r="L4" s="34"/>
      <c r="M4" s="35"/>
      <c r="N4" s="7"/>
      <c r="O4" s="2"/>
      <c r="P4" s="2"/>
      <c r="Q4" s="2"/>
    </row>
    <row r="5" spans="1:22" s="36" customFormat="1" ht="29.25" customHeight="1" x14ac:dyDescent="0.4">
      <c r="B5" s="115" t="s">
        <v>73</v>
      </c>
      <c r="C5" s="116"/>
      <c r="D5" s="116"/>
      <c r="E5" s="116"/>
      <c r="F5" s="117"/>
      <c r="G5" s="182" t="s">
        <v>42</v>
      </c>
      <c r="I5" s="119"/>
      <c r="J5" s="118"/>
      <c r="K5" s="120"/>
      <c r="L5" s="120"/>
      <c r="M5" s="121"/>
      <c r="N5" s="120"/>
      <c r="O5" s="24"/>
      <c r="P5" s="24"/>
      <c r="Q5" s="24"/>
    </row>
    <row r="6" spans="1:22" ht="54" customHeight="1" x14ac:dyDescent="0.4">
      <c r="B6" s="593"/>
      <c r="C6" s="593"/>
      <c r="D6" s="593"/>
      <c r="E6" s="564" t="s">
        <v>17</v>
      </c>
      <c r="F6" s="565"/>
      <c r="G6" s="566"/>
      <c r="H6" s="564" t="s">
        <v>18</v>
      </c>
      <c r="I6" s="565"/>
      <c r="J6" s="566"/>
      <c r="K6" s="560" t="s">
        <v>9</v>
      </c>
      <c r="L6" s="561"/>
      <c r="M6" s="562"/>
      <c r="N6" s="560" t="s">
        <v>10</v>
      </c>
      <c r="O6" s="561"/>
      <c r="P6" s="562"/>
      <c r="Q6" s="447" t="s">
        <v>53</v>
      </c>
      <c r="R6" s="594" t="s">
        <v>19</v>
      </c>
      <c r="S6" s="594"/>
      <c r="T6" s="594"/>
      <c r="U6" s="594"/>
    </row>
    <row r="7" spans="1:22" ht="24.95" customHeight="1" x14ac:dyDescent="0.4">
      <c r="B7" s="595" t="s">
        <v>74</v>
      </c>
      <c r="C7" s="595"/>
      <c r="D7" s="595"/>
      <c r="E7" s="596">
        <f>E8+E9</f>
        <v>0</v>
      </c>
      <c r="F7" s="596"/>
      <c r="G7" s="596"/>
      <c r="H7" s="596">
        <f>H8+H9</f>
        <v>0</v>
      </c>
      <c r="I7" s="596"/>
      <c r="J7" s="596"/>
      <c r="K7" s="597">
        <f>K8+K9</f>
        <v>0</v>
      </c>
      <c r="L7" s="597"/>
      <c r="M7" s="597"/>
      <c r="N7" s="597">
        <f>N8+N9</f>
        <v>0</v>
      </c>
      <c r="O7" s="597"/>
      <c r="P7" s="597"/>
      <c r="Q7" s="369">
        <f>SUM(E7:P7)</f>
        <v>0</v>
      </c>
      <c r="R7" s="59" t="str">
        <f>IF(E7&gt;4000000,"2020年度ERROR","")</f>
        <v/>
      </c>
      <c r="S7" s="60" t="str">
        <f>IF(H7&gt;8000000,"2021年度ERROR","")</f>
        <v/>
      </c>
      <c r="T7" s="199" t="str">
        <f>IF(K7&gt;8000000,"2022年度ERROR","")</f>
        <v/>
      </c>
      <c r="U7" s="60" t="str">
        <f>IF(Q7&gt;3000000,"2023年度ERROR","")</f>
        <v/>
      </c>
      <c r="V7" s="180"/>
    </row>
    <row r="8" spans="1:22" ht="24.95" customHeight="1" x14ac:dyDescent="0.4">
      <c r="B8" s="607" t="s">
        <v>75</v>
      </c>
      <c r="C8" s="608"/>
      <c r="D8" s="609"/>
      <c r="E8" s="604">
        <f>ROUND(SUM(C15:C17),0)</f>
        <v>0</v>
      </c>
      <c r="F8" s="605"/>
      <c r="G8" s="606"/>
      <c r="H8" s="604">
        <f>ROUND(SUM(C30:C32),0)</f>
        <v>0</v>
      </c>
      <c r="I8" s="605"/>
      <c r="J8" s="606"/>
      <c r="K8" s="604">
        <f>ROUND(SUM(C45:C47),0)</f>
        <v>0</v>
      </c>
      <c r="L8" s="605"/>
      <c r="M8" s="606"/>
      <c r="N8" s="604">
        <f>ROUND(SUM(C60:C62),0)</f>
        <v>0</v>
      </c>
      <c r="O8" s="605"/>
      <c r="P8" s="606"/>
      <c r="Q8" s="370">
        <f>ROUND(SUM(E8:P8),0)</f>
        <v>0</v>
      </c>
      <c r="R8" s="199" t="str">
        <f>IF(E8&gt;2500000,"2020年度ERROR","")</f>
        <v/>
      </c>
      <c r="S8" s="199" t="str">
        <f>IF(H8&gt;5000000,"2021年度ERROR","")</f>
        <v/>
      </c>
      <c r="T8" s="199" t="str">
        <f>IF(K8&gt;5000000,"2022年度ERROR","")</f>
        <v/>
      </c>
      <c r="U8" s="199"/>
    </row>
    <row r="9" spans="1:22" ht="24.95" customHeight="1" x14ac:dyDescent="0.4">
      <c r="B9" s="598" t="s">
        <v>76</v>
      </c>
      <c r="C9" s="599"/>
      <c r="D9" s="600"/>
      <c r="E9" s="601">
        <f>ROUND(SUM(C19:C27),0)</f>
        <v>0</v>
      </c>
      <c r="F9" s="602"/>
      <c r="G9" s="603"/>
      <c r="H9" s="601">
        <f>ROUND(SUM(C34:C42),0)</f>
        <v>0</v>
      </c>
      <c r="I9" s="602"/>
      <c r="J9" s="603"/>
      <c r="K9" s="604">
        <f>ROUND(SUM(C49:C57),0)</f>
        <v>0</v>
      </c>
      <c r="L9" s="605"/>
      <c r="M9" s="606"/>
      <c r="N9" s="604">
        <f>ROUND(SUM(C64:C72),0)</f>
        <v>0</v>
      </c>
      <c r="O9" s="605"/>
      <c r="P9" s="606"/>
      <c r="Q9" s="369">
        <f>ROUND(SUM(E9:P9),0)</f>
        <v>0</v>
      </c>
      <c r="R9" s="199" t="str">
        <f>IF(E9&gt;1500000,"2020年度ERROR","")</f>
        <v/>
      </c>
      <c r="S9" s="199" t="str">
        <f>IF(H9&gt;3000000,"2021年度ERROR","")</f>
        <v/>
      </c>
      <c r="T9" s="199" t="str">
        <f>IF(K9&gt;3000000,"2022年度ERROR","")</f>
        <v/>
      </c>
      <c r="U9" s="199" t="str">
        <f>IF(Q9&gt;3000000,"2023年度ERROR","")</f>
        <v/>
      </c>
    </row>
    <row r="10" spans="1:22" ht="24" x14ac:dyDescent="0.4">
      <c r="B10" s="37"/>
      <c r="C10" s="29"/>
      <c r="D10" s="29"/>
      <c r="E10" s="30"/>
      <c r="F10" s="31"/>
      <c r="G10" s="31"/>
      <c r="H10" s="32"/>
      <c r="I10" s="33"/>
      <c r="J10" s="32"/>
      <c r="K10" s="34"/>
      <c r="L10" s="34"/>
      <c r="M10" s="35"/>
      <c r="N10" s="34"/>
    </row>
    <row r="11" spans="1:22" s="38" customFormat="1" ht="39.950000000000003" customHeight="1" x14ac:dyDescent="0.4">
      <c r="A11" s="11"/>
      <c r="B11" s="120" t="s">
        <v>77</v>
      </c>
      <c r="C11" s="122"/>
      <c r="D11" s="122"/>
      <c r="E11" s="123"/>
      <c r="F11" s="124"/>
      <c r="G11" s="124"/>
      <c r="H11" s="125"/>
      <c r="I11" s="126"/>
      <c r="J11" s="125"/>
      <c r="K11" s="114"/>
      <c r="L11" s="114"/>
      <c r="M11" s="127"/>
      <c r="N11" s="114"/>
      <c r="O11" s="11"/>
      <c r="P11" s="11"/>
      <c r="Q11" s="11"/>
    </row>
    <row r="12" spans="1:22" ht="24" x14ac:dyDescent="0.4">
      <c r="A12" s="570" t="s">
        <v>57</v>
      </c>
      <c r="B12" s="572"/>
      <c r="C12" s="568" t="s">
        <v>58</v>
      </c>
      <c r="D12" s="559" t="s">
        <v>59</v>
      </c>
      <c r="E12" s="559"/>
      <c r="F12" s="559"/>
      <c r="G12" s="559"/>
      <c r="H12" s="559"/>
      <c r="I12" s="559"/>
      <c r="J12" s="559"/>
      <c r="K12" s="559"/>
      <c r="L12" s="559"/>
      <c r="M12" s="559"/>
      <c r="N12" s="559"/>
      <c r="O12" s="559"/>
      <c r="P12" s="559"/>
      <c r="Q12" s="559"/>
    </row>
    <row r="13" spans="1:22" ht="24" x14ac:dyDescent="0.4">
      <c r="A13" s="612"/>
      <c r="B13" s="613"/>
      <c r="C13" s="569"/>
      <c r="D13" s="200" t="s">
        <v>60</v>
      </c>
      <c r="E13" s="106" t="s">
        <v>61</v>
      </c>
      <c r="F13" s="22" t="s">
        <v>62</v>
      </c>
      <c r="G13" s="106" t="s">
        <v>63</v>
      </c>
      <c r="H13" s="106" t="s">
        <v>64</v>
      </c>
      <c r="I13" s="22" t="s">
        <v>62</v>
      </c>
      <c r="J13" s="106" t="s">
        <v>63</v>
      </c>
      <c r="K13" s="106" t="s">
        <v>64</v>
      </c>
      <c r="L13" s="21" t="s">
        <v>78</v>
      </c>
      <c r="M13" s="444" t="s">
        <v>66</v>
      </c>
      <c r="N13" s="559" t="s">
        <v>67</v>
      </c>
      <c r="O13" s="559"/>
      <c r="P13" s="559"/>
      <c r="Q13" s="559"/>
    </row>
    <row r="14" spans="1:22" ht="24" x14ac:dyDescent="0.4">
      <c r="A14" s="61"/>
      <c r="B14" s="580" t="s">
        <v>68</v>
      </c>
      <c r="C14" s="579"/>
      <c r="D14" s="579"/>
      <c r="E14" s="577"/>
      <c r="F14" s="579"/>
      <c r="G14" s="579"/>
      <c r="H14" s="579"/>
      <c r="I14" s="579"/>
      <c r="J14" s="579"/>
      <c r="K14" s="579"/>
      <c r="L14" s="579"/>
      <c r="M14" s="579"/>
      <c r="N14" s="579"/>
      <c r="O14" s="579"/>
      <c r="P14" s="579"/>
      <c r="Q14" s="581"/>
    </row>
    <row r="15" spans="1:22" ht="21.75" customHeight="1" x14ac:dyDescent="0.4">
      <c r="A15" s="40"/>
      <c r="B15" s="250"/>
      <c r="C15" s="243" t="str">
        <f>IF(SUM(M15:M17)=0,"",SUM(M15:M17))</f>
        <v/>
      </c>
      <c r="D15" s="277"/>
      <c r="E15" s="278"/>
      <c r="F15" s="246" t="str">
        <f t="shared" ref="F15:F17" si="0">IF(E15="","","X")</f>
        <v/>
      </c>
      <c r="G15" s="279"/>
      <c r="H15" s="256"/>
      <c r="I15" s="246" t="str">
        <f t="shared" ref="I15:I17" si="1">IF(G15="","","X")</f>
        <v/>
      </c>
      <c r="J15" s="246"/>
      <c r="K15" s="248"/>
      <c r="L15" s="246" t="str">
        <f t="shared" ref="L15:L17" si="2">IF(J15="","","=")</f>
        <v/>
      </c>
      <c r="M15" s="246" t="str">
        <f t="shared" ref="M15:M17" si="3">IF(E15*IF(G15="",1,G15)*IF(J15="",1,J15)=0,"",E15*IF(G15="",1,G15)*IF(J15="",1,J15))</f>
        <v/>
      </c>
      <c r="N15" s="536"/>
      <c r="O15" s="536"/>
      <c r="P15" s="536"/>
      <c r="Q15" s="537"/>
    </row>
    <row r="16" spans="1:22" ht="21.75" customHeight="1" x14ac:dyDescent="0.4">
      <c r="A16" s="40"/>
      <c r="B16" s="250"/>
      <c r="C16" s="251"/>
      <c r="D16" s="280"/>
      <c r="E16" s="281"/>
      <c r="F16" s="254" t="str">
        <f t="shared" si="0"/>
        <v/>
      </c>
      <c r="G16" s="254"/>
      <c r="H16" s="256"/>
      <c r="I16" s="254" t="str">
        <f t="shared" si="1"/>
        <v/>
      </c>
      <c r="J16" s="254"/>
      <c r="K16" s="256"/>
      <c r="L16" s="254" t="str">
        <f t="shared" si="2"/>
        <v/>
      </c>
      <c r="M16" s="254" t="str">
        <f t="shared" si="3"/>
        <v/>
      </c>
      <c r="N16" s="525"/>
      <c r="O16" s="525"/>
      <c r="P16" s="525"/>
      <c r="Q16" s="526"/>
    </row>
    <row r="17" spans="1:17" ht="21.75" customHeight="1" x14ac:dyDescent="0.4">
      <c r="A17" s="40"/>
      <c r="B17" s="258"/>
      <c r="C17" s="259"/>
      <c r="D17" s="282"/>
      <c r="E17" s="283"/>
      <c r="F17" s="262" t="str">
        <f t="shared" si="0"/>
        <v/>
      </c>
      <c r="G17" s="262"/>
      <c r="H17" s="264"/>
      <c r="I17" s="262" t="str">
        <f t="shared" si="1"/>
        <v/>
      </c>
      <c r="J17" s="262"/>
      <c r="K17" s="264"/>
      <c r="L17" s="262" t="str">
        <f t="shared" si="2"/>
        <v/>
      </c>
      <c r="M17" s="262" t="str">
        <f t="shared" si="3"/>
        <v/>
      </c>
      <c r="N17" s="528"/>
      <c r="O17" s="528"/>
      <c r="P17" s="528"/>
      <c r="Q17" s="529"/>
    </row>
    <row r="18" spans="1:17" ht="21.75" customHeight="1" x14ac:dyDescent="0.4">
      <c r="A18" s="40"/>
      <c r="B18" s="128" t="s">
        <v>79</v>
      </c>
      <c r="C18" s="143"/>
      <c r="D18" s="108"/>
      <c r="E18" s="134"/>
      <c r="F18" s="63"/>
      <c r="G18" s="102"/>
      <c r="H18" s="63"/>
      <c r="I18" s="63"/>
      <c r="J18" s="64"/>
      <c r="K18" s="63"/>
      <c r="L18" s="63"/>
      <c r="M18" s="62"/>
      <c r="N18" s="65"/>
      <c r="O18" s="65"/>
      <c r="P18" s="65"/>
      <c r="Q18" s="66"/>
    </row>
    <row r="19" spans="1:17" ht="24" x14ac:dyDescent="0.4">
      <c r="A19" s="40"/>
      <c r="B19" s="172"/>
      <c r="C19" s="371" t="str">
        <f>IF(SUM(M19:M21)=0,"",SUM(M19:M21))</f>
        <v/>
      </c>
      <c r="D19" s="173"/>
      <c r="E19" s="205"/>
      <c r="F19" s="366" t="str">
        <f t="shared" ref="F19:F27" si="4">IF(E19="","","X")</f>
        <v/>
      </c>
      <c r="G19" s="176"/>
      <c r="H19" s="167"/>
      <c r="I19" s="366" t="str">
        <f t="shared" ref="I19:I27" si="5">IF(G19="","","X")</f>
        <v/>
      </c>
      <c r="J19" s="176"/>
      <c r="K19" s="167"/>
      <c r="L19" s="366" t="str">
        <f t="shared" ref="L19:L27" si="6">IF(J19="","","=")</f>
        <v/>
      </c>
      <c r="M19" s="347" t="str">
        <f t="shared" ref="M19:M27" si="7">IF(E19*IF(G19="",1,G19)*IF(J19="",1,J19)=0,"",E19*IF(G19="",1,G19)*IF(J19="",1,J19))</f>
        <v/>
      </c>
      <c r="N19" s="614"/>
      <c r="O19" s="614"/>
      <c r="P19" s="614"/>
      <c r="Q19" s="615"/>
    </row>
    <row r="20" spans="1:17" ht="21.75" customHeight="1" x14ac:dyDescent="0.4">
      <c r="A20" s="40"/>
      <c r="B20" s="41"/>
      <c r="C20" s="372"/>
      <c r="D20" s="141"/>
      <c r="E20" s="206"/>
      <c r="F20" s="367" t="str">
        <f t="shared" si="4"/>
        <v/>
      </c>
      <c r="G20" s="138"/>
      <c r="H20" s="169"/>
      <c r="I20" s="367" t="str">
        <f t="shared" si="5"/>
        <v/>
      </c>
      <c r="J20" s="138"/>
      <c r="K20" s="169"/>
      <c r="L20" s="367" t="str">
        <f t="shared" si="6"/>
        <v/>
      </c>
      <c r="M20" s="345" t="str">
        <f t="shared" si="7"/>
        <v/>
      </c>
      <c r="N20" s="610"/>
      <c r="O20" s="610"/>
      <c r="P20" s="610"/>
      <c r="Q20" s="611"/>
    </row>
    <row r="21" spans="1:17" ht="21.75" customHeight="1" x14ac:dyDescent="0.4">
      <c r="A21" s="40"/>
      <c r="B21" s="44"/>
      <c r="C21" s="373"/>
      <c r="D21" s="142"/>
      <c r="E21" s="207"/>
      <c r="F21" s="368" t="str">
        <f t="shared" si="4"/>
        <v/>
      </c>
      <c r="G21" s="139"/>
      <c r="H21" s="42"/>
      <c r="I21" s="368" t="str">
        <f t="shared" si="5"/>
        <v/>
      </c>
      <c r="J21" s="139"/>
      <c r="K21" s="42"/>
      <c r="L21" s="368" t="str">
        <f t="shared" si="6"/>
        <v/>
      </c>
      <c r="M21" s="346" t="str">
        <f t="shared" si="7"/>
        <v/>
      </c>
      <c r="N21" s="616"/>
      <c r="O21" s="616"/>
      <c r="P21" s="616"/>
      <c r="Q21" s="617"/>
    </row>
    <row r="22" spans="1:17" ht="21.75" customHeight="1" x14ac:dyDescent="0.4">
      <c r="A22" s="40"/>
      <c r="B22" s="45"/>
      <c r="C22" s="372" t="str">
        <f>IF(SUM(M22:M24)=0,"",SUM(M22:M24))</f>
        <v/>
      </c>
      <c r="D22" s="174"/>
      <c r="E22" s="205"/>
      <c r="F22" s="367" t="str">
        <f t="shared" si="4"/>
        <v/>
      </c>
      <c r="G22" s="177"/>
      <c r="H22" s="169"/>
      <c r="I22" s="367" t="str">
        <f t="shared" si="5"/>
        <v/>
      </c>
      <c r="J22" s="177"/>
      <c r="K22" s="169"/>
      <c r="L22" s="367" t="str">
        <f t="shared" si="6"/>
        <v/>
      </c>
      <c r="M22" s="345" t="str">
        <f t="shared" si="7"/>
        <v/>
      </c>
      <c r="N22" s="610"/>
      <c r="O22" s="610"/>
      <c r="P22" s="610"/>
      <c r="Q22" s="611"/>
    </row>
    <row r="23" spans="1:17" ht="21.75" customHeight="1" x14ac:dyDescent="0.4">
      <c r="A23" s="40"/>
      <c r="B23" s="41"/>
      <c r="C23" s="372"/>
      <c r="D23" s="109"/>
      <c r="E23" s="206"/>
      <c r="F23" s="367" t="str">
        <f t="shared" si="4"/>
        <v/>
      </c>
      <c r="G23" s="177"/>
      <c r="H23" s="169"/>
      <c r="I23" s="367" t="str">
        <f t="shared" si="5"/>
        <v/>
      </c>
      <c r="J23" s="177"/>
      <c r="K23" s="169"/>
      <c r="L23" s="367" t="str">
        <f t="shared" si="6"/>
        <v/>
      </c>
      <c r="M23" s="345" t="str">
        <f t="shared" si="7"/>
        <v/>
      </c>
      <c r="N23" s="610"/>
      <c r="O23" s="610"/>
      <c r="P23" s="610"/>
      <c r="Q23" s="611"/>
    </row>
    <row r="24" spans="1:17" ht="21.75" customHeight="1" x14ac:dyDescent="0.4">
      <c r="A24" s="40"/>
      <c r="B24" s="44"/>
      <c r="C24" s="373"/>
      <c r="D24" s="110"/>
      <c r="E24" s="207"/>
      <c r="F24" s="368" t="str">
        <f t="shared" si="4"/>
        <v/>
      </c>
      <c r="G24" s="139"/>
      <c r="H24" s="42"/>
      <c r="I24" s="368" t="str">
        <f t="shared" si="5"/>
        <v/>
      </c>
      <c r="J24" s="139"/>
      <c r="K24" s="42"/>
      <c r="L24" s="368" t="str">
        <f t="shared" si="6"/>
        <v/>
      </c>
      <c r="M24" s="346" t="str">
        <f t="shared" si="7"/>
        <v/>
      </c>
      <c r="N24" s="616"/>
      <c r="O24" s="616"/>
      <c r="P24" s="616"/>
      <c r="Q24" s="617"/>
    </row>
    <row r="25" spans="1:17" ht="21.75" customHeight="1" x14ac:dyDescent="0.4">
      <c r="A25" s="40"/>
      <c r="B25" s="45"/>
      <c r="C25" s="372" t="str">
        <f>IF(SUM(M25:M27)=0,"",SUM(M25:M27))</f>
        <v/>
      </c>
      <c r="D25" s="175"/>
      <c r="E25" s="205"/>
      <c r="F25" s="367" t="str">
        <f t="shared" si="4"/>
        <v/>
      </c>
      <c r="G25" s="177"/>
      <c r="H25" s="169"/>
      <c r="I25" s="367" t="str">
        <f t="shared" si="5"/>
        <v/>
      </c>
      <c r="J25" s="177"/>
      <c r="K25" s="169"/>
      <c r="L25" s="367" t="str">
        <f t="shared" si="6"/>
        <v/>
      </c>
      <c r="M25" s="345" t="str">
        <f t="shared" si="7"/>
        <v/>
      </c>
      <c r="N25" s="610"/>
      <c r="O25" s="610"/>
      <c r="P25" s="610"/>
      <c r="Q25" s="611"/>
    </row>
    <row r="26" spans="1:17" ht="21.75" customHeight="1" x14ac:dyDescent="0.4">
      <c r="A26" s="40"/>
      <c r="B26" s="41"/>
      <c r="C26" s="372"/>
      <c r="D26" s="111"/>
      <c r="E26" s="206"/>
      <c r="F26" s="367" t="str">
        <f t="shared" si="4"/>
        <v/>
      </c>
      <c r="G26" s="138"/>
      <c r="H26" s="169"/>
      <c r="I26" s="367" t="str">
        <f t="shared" si="5"/>
        <v/>
      </c>
      <c r="J26" s="138"/>
      <c r="K26" s="169"/>
      <c r="L26" s="367" t="str">
        <f t="shared" si="6"/>
        <v/>
      </c>
      <c r="M26" s="345" t="str">
        <f t="shared" si="7"/>
        <v/>
      </c>
      <c r="N26" s="610"/>
      <c r="O26" s="610"/>
      <c r="P26" s="610"/>
      <c r="Q26" s="611"/>
    </row>
    <row r="27" spans="1:17" ht="21.75" customHeight="1" x14ac:dyDescent="0.4">
      <c r="A27" s="40"/>
      <c r="B27" s="44"/>
      <c r="C27" s="373"/>
      <c r="D27" s="112"/>
      <c r="E27" s="207"/>
      <c r="F27" s="368" t="str">
        <f t="shared" si="4"/>
        <v/>
      </c>
      <c r="G27" s="139"/>
      <c r="H27" s="42"/>
      <c r="I27" s="368" t="str">
        <f t="shared" si="5"/>
        <v/>
      </c>
      <c r="J27" s="139"/>
      <c r="K27" s="42"/>
      <c r="L27" s="368" t="str">
        <f t="shared" si="6"/>
        <v/>
      </c>
      <c r="M27" s="346" t="str">
        <f t="shared" si="7"/>
        <v/>
      </c>
      <c r="N27" s="616"/>
      <c r="O27" s="616"/>
      <c r="P27" s="616"/>
      <c r="Q27" s="617"/>
    </row>
    <row r="28" spans="1:17" ht="21.75" customHeight="1" x14ac:dyDescent="0.4">
      <c r="A28" s="46"/>
      <c r="B28" s="144" t="s">
        <v>37</v>
      </c>
      <c r="C28" s="374">
        <f>ROUND(SUM(C14:C27),0)</f>
        <v>0</v>
      </c>
      <c r="D28" s="530"/>
      <c r="E28" s="531"/>
      <c r="F28" s="531"/>
      <c r="G28" s="531"/>
      <c r="H28" s="531"/>
      <c r="I28" s="531"/>
      <c r="J28" s="531"/>
      <c r="K28" s="531"/>
      <c r="L28" s="531"/>
      <c r="M28" s="531"/>
      <c r="N28" s="531"/>
      <c r="O28" s="531"/>
      <c r="P28" s="531"/>
      <c r="Q28" s="532"/>
    </row>
    <row r="29" spans="1:17" ht="24" x14ac:dyDescent="0.4">
      <c r="A29" s="61"/>
      <c r="B29" s="580" t="s">
        <v>68</v>
      </c>
      <c r="C29" s="579"/>
      <c r="D29" s="579"/>
      <c r="E29" s="579"/>
      <c r="F29" s="579"/>
      <c r="G29" s="579"/>
      <c r="H29" s="579"/>
      <c r="I29" s="579"/>
      <c r="J29" s="579"/>
      <c r="K29" s="579"/>
      <c r="L29" s="579"/>
      <c r="M29" s="579"/>
      <c r="N29" s="579"/>
      <c r="O29" s="579"/>
      <c r="P29" s="579"/>
      <c r="Q29" s="581"/>
    </row>
    <row r="30" spans="1:17" ht="21.75" customHeight="1" x14ac:dyDescent="0.4">
      <c r="A30" s="40"/>
      <c r="B30" s="250"/>
      <c r="C30" s="243" t="str">
        <f>IF(SUM(M30:M32)=0,"",SUM(M30:M32))</f>
        <v/>
      </c>
      <c r="D30" s="277"/>
      <c r="E30" s="278"/>
      <c r="F30" s="246" t="str">
        <f t="shared" ref="F30" si="8">IF(E30="","","X")</f>
        <v/>
      </c>
      <c r="G30" s="279"/>
      <c r="H30" s="256"/>
      <c r="I30" s="246" t="str">
        <f t="shared" ref="I30:I32" si="9">IF(G30="","","X")</f>
        <v/>
      </c>
      <c r="J30" s="246"/>
      <c r="K30" s="248"/>
      <c r="L30" s="246" t="str">
        <f t="shared" ref="L30:L32" si="10">IF(J30="","","=")</f>
        <v/>
      </c>
      <c r="M30" s="246" t="str">
        <f t="shared" ref="M30:M32" si="11">IF(E30*IF(G30="",1,G30)*IF(J30="",1,J30)=0,"",E30*IF(G30="",1,G30)*IF(J30="",1,J30))</f>
        <v/>
      </c>
      <c r="N30" s="536"/>
      <c r="O30" s="536"/>
      <c r="P30" s="536"/>
      <c r="Q30" s="537"/>
    </row>
    <row r="31" spans="1:17" ht="21.75" customHeight="1" x14ac:dyDescent="0.4">
      <c r="A31" s="40"/>
      <c r="B31" s="250"/>
      <c r="C31" s="251"/>
      <c r="D31" s="280"/>
      <c r="E31" s="281"/>
      <c r="F31" s="254" t="str">
        <f t="shared" ref="F31:F32" si="12">IF(E31="","","X")</f>
        <v/>
      </c>
      <c r="G31" s="254"/>
      <c r="H31" s="256"/>
      <c r="I31" s="254" t="str">
        <f t="shared" si="9"/>
        <v/>
      </c>
      <c r="J31" s="254"/>
      <c r="K31" s="256"/>
      <c r="L31" s="254" t="str">
        <f t="shared" si="10"/>
        <v/>
      </c>
      <c r="M31" s="254" t="str">
        <f t="shared" si="11"/>
        <v/>
      </c>
      <c r="N31" s="525"/>
      <c r="O31" s="525"/>
      <c r="P31" s="525"/>
      <c r="Q31" s="526"/>
    </row>
    <row r="32" spans="1:17" ht="21.6" customHeight="1" x14ac:dyDescent="0.4">
      <c r="A32" s="40"/>
      <c r="B32" s="258"/>
      <c r="C32" s="259"/>
      <c r="D32" s="282"/>
      <c r="E32" s="283"/>
      <c r="F32" s="262" t="str">
        <f t="shared" si="12"/>
        <v/>
      </c>
      <c r="G32" s="262"/>
      <c r="H32" s="264"/>
      <c r="I32" s="262" t="str">
        <f t="shared" si="9"/>
        <v/>
      </c>
      <c r="J32" s="262"/>
      <c r="K32" s="264"/>
      <c r="L32" s="262" t="str">
        <f t="shared" si="10"/>
        <v/>
      </c>
      <c r="M32" s="262" t="str">
        <f t="shared" si="11"/>
        <v/>
      </c>
      <c r="N32" s="528"/>
      <c r="O32" s="528"/>
      <c r="P32" s="528"/>
      <c r="Q32" s="529"/>
    </row>
    <row r="33" spans="1:17" ht="21.75" customHeight="1" x14ac:dyDescent="0.4">
      <c r="A33" s="40"/>
      <c r="B33" s="128" t="s">
        <v>79</v>
      </c>
      <c r="C33" s="62"/>
      <c r="D33" s="108"/>
      <c r="E33" s="62"/>
      <c r="F33" s="63"/>
      <c r="G33" s="102"/>
      <c r="H33" s="63"/>
      <c r="I33" s="63"/>
      <c r="J33" s="64"/>
      <c r="K33" s="63"/>
      <c r="L33" s="63"/>
      <c r="M33" s="62"/>
      <c r="N33" s="65"/>
      <c r="O33" s="65"/>
      <c r="P33" s="65"/>
      <c r="Q33" s="66"/>
    </row>
    <row r="34" spans="1:17" ht="21.75" customHeight="1" x14ac:dyDescent="0.4">
      <c r="A34" s="40"/>
      <c r="B34" s="172"/>
      <c r="C34" s="371" t="str">
        <f>IF(SUM(M34:M36)=0,"",SUM(M34:M36))</f>
        <v/>
      </c>
      <c r="D34" s="173"/>
      <c r="E34" s="205"/>
      <c r="F34" s="366" t="str">
        <f>IF(E34="","","X")</f>
        <v/>
      </c>
      <c r="G34" s="176"/>
      <c r="H34" s="167"/>
      <c r="I34" s="366" t="str">
        <f>IF(G34="","","X")</f>
        <v/>
      </c>
      <c r="J34" s="176"/>
      <c r="K34" s="167"/>
      <c r="L34" s="366" t="str">
        <f>IF(J34="","","=")</f>
        <v/>
      </c>
      <c r="M34" s="347" t="str">
        <f>IF(E34*IF(G34="",1,G34)*IF(J34="",1,J34)=0,"",E34*IF(G34="",1,G34)*IF(J34="",1,J34))</f>
        <v/>
      </c>
      <c r="N34" s="614"/>
      <c r="O34" s="614"/>
      <c r="P34" s="614"/>
      <c r="Q34" s="615"/>
    </row>
    <row r="35" spans="1:17" ht="21.75" customHeight="1" x14ac:dyDescent="0.4">
      <c r="A35" s="40"/>
      <c r="B35" s="41"/>
      <c r="C35" s="372"/>
      <c r="D35" s="174"/>
      <c r="E35" s="206"/>
      <c r="F35" s="367" t="str">
        <f t="shared" ref="F35:F42" si="13">IF(E35="","","X")</f>
        <v/>
      </c>
      <c r="G35" s="177"/>
      <c r="H35" s="169"/>
      <c r="I35" s="367" t="str">
        <f t="shared" ref="I35:I42" si="14">IF(G35="","","X")</f>
        <v/>
      </c>
      <c r="J35" s="177"/>
      <c r="K35" s="169"/>
      <c r="L35" s="367" t="str">
        <f t="shared" ref="L35:L42" si="15">IF(J35="","","=")</f>
        <v/>
      </c>
      <c r="M35" s="345" t="str">
        <f t="shared" ref="M35:M42" si="16">IF(E35*IF(G35="",1,G35)*IF(J35="",1,J35)=0,"",E35*IF(G35="",1,G35)*IF(J35="",1,J35))</f>
        <v/>
      </c>
      <c r="N35" s="610"/>
      <c r="O35" s="610"/>
      <c r="P35" s="610"/>
      <c r="Q35" s="611"/>
    </row>
    <row r="36" spans="1:17" ht="21.75" customHeight="1" x14ac:dyDescent="0.4">
      <c r="A36" s="40"/>
      <c r="B36" s="41"/>
      <c r="C36" s="372"/>
      <c r="D36" s="174"/>
      <c r="E36" s="207"/>
      <c r="F36" s="368" t="str">
        <f t="shared" si="13"/>
        <v/>
      </c>
      <c r="G36" s="135"/>
      <c r="H36" s="42"/>
      <c r="I36" s="368" t="str">
        <f t="shared" si="14"/>
        <v/>
      </c>
      <c r="J36" s="135"/>
      <c r="K36" s="42"/>
      <c r="L36" s="368" t="str">
        <f t="shared" si="15"/>
        <v/>
      </c>
      <c r="M36" s="346" t="str">
        <f t="shared" si="16"/>
        <v/>
      </c>
      <c r="N36" s="616"/>
      <c r="O36" s="616"/>
      <c r="P36" s="616"/>
      <c r="Q36" s="617"/>
    </row>
    <row r="37" spans="1:17" ht="21.75" customHeight="1" x14ac:dyDescent="0.4">
      <c r="A37" s="40"/>
      <c r="B37" s="43"/>
      <c r="C37" s="371" t="str">
        <f>IF(SUM(M37:M39)=0,"",SUM(M37:M39))</f>
        <v/>
      </c>
      <c r="D37" s="178"/>
      <c r="E37" s="205"/>
      <c r="F37" s="367" t="str">
        <f t="shared" si="13"/>
        <v/>
      </c>
      <c r="G37" s="177"/>
      <c r="H37" s="169"/>
      <c r="I37" s="367" t="str">
        <f t="shared" si="14"/>
        <v/>
      </c>
      <c r="J37" s="177"/>
      <c r="K37" s="169"/>
      <c r="L37" s="367" t="str">
        <f t="shared" si="15"/>
        <v/>
      </c>
      <c r="M37" s="345" t="str">
        <f t="shared" si="16"/>
        <v/>
      </c>
      <c r="N37" s="610"/>
      <c r="O37" s="610"/>
      <c r="P37" s="610"/>
      <c r="Q37" s="611"/>
    </row>
    <row r="38" spans="1:17" ht="21.75" customHeight="1" x14ac:dyDescent="0.4">
      <c r="A38" s="40"/>
      <c r="B38" s="41"/>
      <c r="C38" s="372"/>
      <c r="D38" s="174"/>
      <c r="E38" s="206"/>
      <c r="F38" s="367" t="str">
        <f t="shared" si="13"/>
        <v/>
      </c>
      <c r="G38" s="177"/>
      <c r="H38" s="169"/>
      <c r="I38" s="367" t="str">
        <f t="shared" si="14"/>
        <v/>
      </c>
      <c r="J38" s="177"/>
      <c r="K38" s="169"/>
      <c r="L38" s="367" t="str">
        <f t="shared" si="15"/>
        <v/>
      </c>
      <c r="M38" s="345" t="str">
        <f t="shared" si="16"/>
        <v/>
      </c>
      <c r="N38" s="610"/>
      <c r="O38" s="610"/>
      <c r="P38" s="610"/>
      <c r="Q38" s="611"/>
    </row>
    <row r="39" spans="1:17" ht="21.75" customHeight="1" x14ac:dyDescent="0.4">
      <c r="A39" s="40"/>
      <c r="B39" s="44"/>
      <c r="C39" s="373"/>
      <c r="D39" s="179"/>
      <c r="E39" s="207"/>
      <c r="F39" s="368" t="str">
        <f t="shared" si="13"/>
        <v/>
      </c>
      <c r="G39" s="139"/>
      <c r="H39" s="42"/>
      <c r="I39" s="368" t="str">
        <f t="shared" si="14"/>
        <v/>
      </c>
      <c r="J39" s="139"/>
      <c r="K39" s="42"/>
      <c r="L39" s="368" t="str">
        <f t="shared" si="15"/>
        <v/>
      </c>
      <c r="M39" s="346" t="str">
        <f t="shared" si="16"/>
        <v/>
      </c>
      <c r="N39" s="616"/>
      <c r="O39" s="616"/>
      <c r="P39" s="616"/>
      <c r="Q39" s="617"/>
    </row>
    <row r="40" spans="1:17" ht="21.75" customHeight="1" x14ac:dyDescent="0.4">
      <c r="A40" s="40"/>
      <c r="B40" s="45"/>
      <c r="C40" s="372" t="str">
        <f>IF(SUM(M40:M42)=0,"",SUM(M40:M42))</f>
        <v/>
      </c>
      <c r="D40" s="111"/>
      <c r="E40" s="205"/>
      <c r="F40" s="367" t="str">
        <f t="shared" si="13"/>
        <v/>
      </c>
      <c r="G40" s="138"/>
      <c r="H40" s="169"/>
      <c r="I40" s="367" t="str">
        <f t="shared" si="14"/>
        <v/>
      </c>
      <c r="J40" s="138"/>
      <c r="K40" s="169"/>
      <c r="L40" s="367" t="str">
        <f t="shared" si="15"/>
        <v/>
      </c>
      <c r="M40" s="345" t="str">
        <f t="shared" si="16"/>
        <v/>
      </c>
      <c r="N40" s="610"/>
      <c r="O40" s="610"/>
      <c r="P40" s="610"/>
      <c r="Q40" s="611"/>
    </row>
    <row r="41" spans="1:17" ht="21.75" customHeight="1" x14ac:dyDescent="0.4">
      <c r="A41" s="40"/>
      <c r="B41" s="41"/>
      <c r="C41" s="372"/>
      <c r="D41" s="111"/>
      <c r="E41" s="206"/>
      <c r="F41" s="367" t="str">
        <f t="shared" si="13"/>
        <v/>
      </c>
      <c r="G41" s="138"/>
      <c r="H41" s="169"/>
      <c r="I41" s="367" t="str">
        <f t="shared" si="14"/>
        <v/>
      </c>
      <c r="J41" s="138"/>
      <c r="K41" s="169"/>
      <c r="L41" s="367" t="str">
        <f t="shared" si="15"/>
        <v/>
      </c>
      <c r="M41" s="345" t="str">
        <f t="shared" si="16"/>
        <v/>
      </c>
      <c r="N41" s="610"/>
      <c r="O41" s="610"/>
      <c r="P41" s="610"/>
      <c r="Q41" s="611"/>
    </row>
    <row r="42" spans="1:17" ht="21.75" customHeight="1" x14ac:dyDescent="0.4">
      <c r="A42" s="40"/>
      <c r="B42" s="44"/>
      <c r="C42" s="373"/>
      <c r="D42" s="112"/>
      <c r="E42" s="207"/>
      <c r="F42" s="368" t="str">
        <f t="shared" si="13"/>
        <v/>
      </c>
      <c r="G42" s="139"/>
      <c r="H42" s="42"/>
      <c r="I42" s="368" t="str">
        <f t="shared" si="14"/>
        <v/>
      </c>
      <c r="J42" s="139"/>
      <c r="K42" s="42"/>
      <c r="L42" s="368" t="str">
        <f t="shared" si="15"/>
        <v/>
      </c>
      <c r="M42" s="346" t="str">
        <f t="shared" si="16"/>
        <v/>
      </c>
      <c r="N42" s="616"/>
      <c r="O42" s="616"/>
      <c r="P42" s="616"/>
      <c r="Q42" s="617"/>
    </row>
    <row r="43" spans="1:17" ht="21.75" customHeight="1" x14ac:dyDescent="0.4">
      <c r="A43" s="46"/>
      <c r="B43" s="144" t="s">
        <v>38</v>
      </c>
      <c r="C43" s="374">
        <f>ROUND(SUM(C29:C42),0)</f>
        <v>0</v>
      </c>
      <c r="D43" s="530"/>
      <c r="E43" s="531"/>
      <c r="F43" s="531"/>
      <c r="G43" s="531"/>
      <c r="H43" s="531"/>
      <c r="I43" s="531"/>
      <c r="J43" s="531"/>
      <c r="K43" s="531"/>
      <c r="L43" s="531"/>
      <c r="M43" s="531"/>
      <c r="N43" s="531"/>
      <c r="O43" s="531"/>
      <c r="P43" s="531"/>
      <c r="Q43" s="532"/>
    </row>
    <row r="44" spans="1:17" ht="24" x14ac:dyDescent="0.4">
      <c r="A44" s="61"/>
      <c r="B44" s="582" t="s">
        <v>68</v>
      </c>
      <c r="C44" s="583"/>
      <c r="D44" s="583"/>
      <c r="E44" s="583"/>
      <c r="F44" s="583"/>
      <c r="G44" s="583"/>
      <c r="H44" s="583"/>
      <c r="I44" s="583"/>
      <c r="J44" s="583"/>
      <c r="K44" s="583"/>
      <c r="L44" s="583"/>
      <c r="M44" s="583"/>
      <c r="N44" s="583"/>
      <c r="O44" s="583"/>
      <c r="P44" s="583"/>
      <c r="Q44" s="584"/>
    </row>
    <row r="45" spans="1:17" ht="21.75" customHeight="1" x14ac:dyDescent="0.4">
      <c r="A45" s="40"/>
      <c r="B45" s="242"/>
      <c r="C45" s="243" t="str">
        <f>IF(SUM(M45:M47)=0,"",SUM(M45:M47))</f>
        <v/>
      </c>
      <c r="D45" s="284"/>
      <c r="E45" s="245"/>
      <c r="F45" s="246" t="str">
        <f t="shared" ref="F45" si="17">IF(E45="","","X")</f>
        <v/>
      </c>
      <c r="G45" s="285"/>
      <c r="H45" s="248"/>
      <c r="I45" s="246" t="str">
        <f t="shared" ref="I45" si="18">IF(G45="","","X")</f>
        <v/>
      </c>
      <c r="J45" s="246"/>
      <c r="K45" s="246"/>
      <c r="L45" s="246" t="str">
        <f t="shared" ref="L45:L47" si="19">IF(J45="","","=")</f>
        <v/>
      </c>
      <c r="M45" s="246" t="str">
        <f t="shared" ref="M45:M47" si="20">IF(E45*IF(G45="",1,G45)*IF(J45="",1,J45)=0,"",E45*IF(G45="",1,G45)*IF(J45="",1,J45))</f>
        <v/>
      </c>
      <c r="N45" s="536"/>
      <c r="O45" s="536"/>
      <c r="P45" s="536"/>
      <c r="Q45" s="537"/>
    </row>
    <row r="46" spans="1:17" ht="21.75" customHeight="1" x14ac:dyDescent="0.4">
      <c r="A46" s="40"/>
      <c r="B46" s="250"/>
      <c r="C46" s="251"/>
      <c r="D46" s="280"/>
      <c r="E46" s="253"/>
      <c r="F46" s="254" t="str">
        <f t="shared" ref="F46:F47" si="21">IF(E46="","","X")</f>
        <v/>
      </c>
      <c r="G46" s="254"/>
      <c r="H46" s="254"/>
      <c r="I46" s="254" t="str">
        <f t="shared" ref="I46:I47" si="22">IF(G46="","","X")</f>
        <v/>
      </c>
      <c r="J46" s="254"/>
      <c r="K46" s="254"/>
      <c r="L46" s="254" t="str">
        <f t="shared" si="19"/>
        <v/>
      </c>
      <c r="M46" s="254" t="str">
        <f t="shared" si="20"/>
        <v/>
      </c>
      <c r="N46" s="525"/>
      <c r="O46" s="525"/>
      <c r="P46" s="525"/>
      <c r="Q46" s="526"/>
    </row>
    <row r="47" spans="1:17" ht="21.75" customHeight="1" x14ac:dyDescent="0.4">
      <c r="A47" s="40"/>
      <c r="B47" s="258"/>
      <c r="C47" s="259"/>
      <c r="D47" s="282"/>
      <c r="E47" s="261"/>
      <c r="F47" s="262" t="str">
        <f t="shared" si="21"/>
        <v/>
      </c>
      <c r="G47" s="262"/>
      <c r="H47" s="262"/>
      <c r="I47" s="262" t="str">
        <f t="shared" si="22"/>
        <v/>
      </c>
      <c r="J47" s="262"/>
      <c r="K47" s="262"/>
      <c r="L47" s="262" t="str">
        <f t="shared" si="19"/>
        <v/>
      </c>
      <c r="M47" s="262" t="str">
        <f t="shared" si="20"/>
        <v/>
      </c>
      <c r="N47" s="528"/>
      <c r="O47" s="528"/>
      <c r="P47" s="528"/>
      <c r="Q47" s="529"/>
    </row>
    <row r="48" spans="1:17" ht="21.75" customHeight="1" x14ac:dyDescent="0.4">
      <c r="A48" s="40"/>
      <c r="B48" s="286" t="s">
        <v>79</v>
      </c>
      <c r="C48" s="287"/>
      <c r="D48" s="288"/>
      <c r="E48" s="287"/>
      <c r="F48" s="445"/>
      <c r="G48" s="289"/>
      <c r="H48" s="445"/>
      <c r="I48" s="445"/>
      <c r="J48" s="290"/>
      <c r="K48" s="445"/>
      <c r="L48" s="445"/>
      <c r="M48" s="287"/>
      <c r="N48" s="291"/>
      <c r="O48" s="291"/>
      <c r="P48" s="291"/>
      <c r="Q48" s="292"/>
    </row>
    <row r="49" spans="1:17" ht="21.75" customHeight="1" x14ac:dyDescent="0.4">
      <c r="A49" s="40"/>
      <c r="B49" s="293"/>
      <c r="C49" s="294" t="str">
        <f>IF(SUM(M49:M51)=0,"",SUM(M49:M51))</f>
        <v/>
      </c>
      <c r="D49" s="295"/>
      <c r="E49" s="245"/>
      <c r="F49" s="246" t="str">
        <f>IF(E49="","","X")</f>
        <v/>
      </c>
      <c r="G49" s="285"/>
      <c r="H49" s="248"/>
      <c r="I49" s="246" t="str">
        <f>IF(G49="","","X")</f>
        <v/>
      </c>
      <c r="J49" s="285"/>
      <c r="K49" s="248"/>
      <c r="L49" s="246" t="str">
        <f>IF(J49="","","=")</f>
        <v/>
      </c>
      <c r="M49" s="246" t="str">
        <f>IF(E49*IF(G49="",1,G49)*IF(J49="",1,J49)=0,"",E49*IF(G49="",1,G49)*IF(J49="",1,J49))</f>
        <v/>
      </c>
      <c r="N49" s="618"/>
      <c r="O49" s="618"/>
      <c r="P49" s="618"/>
      <c r="Q49" s="619"/>
    </row>
    <row r="50" spans="1:17" ht="21.75" customHeight="1" x14ac:dyDescent="0.4">
      <c r="A50" s="40"/>
      <c r="B50" s="250"/>
      <c r="C50" s="296"/>
      <c r="D50" s="297"/>
      <c r="E50" s="253"/>
      <c r="F50" s="254" t="str">
        <f t="shared" ref="F50:F54" si="23">IF(E50="","","X")</f>
        <v/>
      </c>
      <c r="G50" s="279"/>
      <c r="H50" s="256"/>
      <c r="I50" s="254" t="str">
        <f t="shared" ref="I50:I54" si="24">IF(G50="","","X")</f>
        <v/>
      </c>
      <c r="J50" s="279"/>
      <c r="K50" s="256"/>
      <c r="L50" s="254" t="str">
        <f t="shared" ref="L50:L57" si="25">IF(J50="","","=")</f>
        <v/>
      </c>
      <c r="M50" s="254" t="str">
        <f t="shared" ref="M50:M57" si="26">IF(E50*IF(G50="",1,G50)*IF(J50="",1,J50)=0,"",E50*IF(G50="",1,G50)*IF(J50="",1,J50))</f>
        <v/>
      </c>
      <c r="N50" s="620"/>
      <c r="O50" s="620"/>
      <c r="P50" s="620"/>
      <c r="Q50" s="621"/>
    </row>
    <row r="51" spans="1:17" ht="21.75" customHeight="1" x14ac:dyDescent="0.4">
      <c r="A51" s="40"/>
      <c r="B51" s="250"/>
      <c r="C51" s="296"/>
      <c r="D51" s="297"/>
      <c r="E51" s="261"/>
      <c r="F51" s="262" t="str">
        <f t="shared" si="23"/>
        <v/>
      </c>
      <c r="G51" s="298"/>
      <c r="H51" s="264"/>
      <c r="I51" s="262" t="str">
        <f t="shared" si="24"/>
        <v/>
      </c>
      <c r="J51" s="298"/>
      <c r="K51" s="264"/>
      <c r="L51" s="262" t="str">
        <f t="shared" si="25"/>
        <v/>
      </c>
      <c r="M51" s="262" t="str">
        <f t="shared" si="26"/>
        <v/>
      </c>
      <c r="N51" s="622"/>
      <c r="O51" s="622"/>
      <c r="P51" s="622"/>
      <c r="Q51" s="623"/>
    </row>
    <row r="52" spans="1:17" ht="21.75" customHeight="1" x14ac:dyDescent="0.4">
      <c r="A52" s="40"/>
      <c r="B52" s="242"/>
      <c r="C52" s="294" t="str">
        <f>IF(SUM(M52:M54)=0,"",SUM(M52:M54))</f>
        <v/>
      </c>
      <c r="D52" s="299"/>
      <c r="E52" s="245"/>
      <c r="F52" s="254" t="str">
        <f t="shared" si="23"/>
        <v/>
      </c>
      <c r="G52" s="279"/>
      <c r="H52" s="256"/>
      <c r="I52" s="254" t="str">
        <f t="shared" si="24"/>
        <v/>
      </c>
      <c r="J52" s="279"/>
      <c r="K52" s="256"/>
      <c r="L52" s="254" t="str">
        <f t="shared" si="25"/>
        <v/>
      </c>
      <c r="M52" s="254" t="str">
        <f t="shared" si="26"/>
        <v/>
      </c>
      <c r="N52" s="620"/>
      <c r="O52" s="620"/>
      <c r="P52" s="620"/>
      <c r="Q52" s="621"/>
    </row>
    <row r="53" spans="1:17" ht="21.75" customHeight="1" x14ac:dyDescent="0.4">
      <c r="A53" s="40"/>
      <c r="B53" s="250"/>
      <c r="C53" s="296"/>
      <c r="D53" s="297"/>
      <c r="E53" s="253"/>
      <c r="F53" s="254" t="str">
        <f t="shared" si="23"/>
        <v/>
      </c>
      <c r="G53" s="279"/>
      <c r="H53" s="256"/>
      <c r="I53" s="254" t="str">
        <f t="shared" si="24"/>
        <v/>
      </c>
      <c r="J53" s="279"/>
      <c r="K53" s="256"/>
      <c r="L53" s="254" t="str">
        <f t="shared" si="25"/>
        <v/>
      </c>
      <c r="M53" s="254" t="str">
        <f t="shared" si="26"/>
        <v/>
      </c>
      <c r="N53" s="620"/>
      <c r="O53" s="620"/>
      <c r="P53" s="620"/>
      <c r="Q53" s="621"/>
    </row>
    <row r="54" spans="1:17" ht="21.75" customHeight="1" x14ac:dyDescent="0.4">
      <c r="A54" s="40"/>
      <c r="B54" s="258"/>
      <c r="C54" s="300"/>
      <c r="D54" s="301"/>
      <c r="E54" s="261"/>
      <c r="F54" s="262" t="str">
        <f t="shared" si="23"/>
        <v/>
      </c>
      <c r="G54" s="262"/>
      <c r="H54" s="262"/>
      <c r="I54" s="262" t="str">
        <f t="shared" si="24"/>
        <v/>
      </c>
      <c r="J54" s="262"/>
      <c r="K54" s="262"/>
      <c r="L54" s="262" t="str">
        <f t="shared" si="25"/>
        <v/>
      </c>
      <c r="M54" s="262" t="str">
        <f t="shared" si="26"/>
        <v/>
      </c>
      <c r="N54" s="622"/>
      <c r="O54" s="622"/>
      <c r="P54" s="622"/>
      <c r="Q54" s="623"/>
    </row>
    <row r="55" spans="1:17" ht="21.75" customHeight="1" x14ac:dyDescent="0.4">
      <c r="A55" s="40"/>
      <c r="B55" s="250"/>
      <c r="C55" s="296" t="str">
        <f>IF(SUM(M55:M57)=0,"",SUM(M55:M57))</f>
        <v/>
      </c>
      <c r="D55" s="302"/>
      <c r="E55" s="245"/>
      <c r="F55" s="254" t="str">
        <f t="shared" ref="F55:F57" si="27">IF(E55="","","X")</f>
        <v/>
      </c>
      <c r="G55" s="254"/>
      <c r="H55" s="254"/>
      <c r="I55" s="254" t="str">
        <f t="shared" ref="I55:I57" si="28">IF(G55="","","X")</f>
        <v/>
      </c>
      <c r="J55" s="254"/>
      <c r="K55" s="254"/>
      <c r="L55" s="254" t="str">
        <f t="shared" si="25"/>
        <v/>
      </c>
      <c r="M55" s="254" t="str">
        <f t="shared" si="26"/>
        <v/>
      </c>
      <c r="N55" s="620"/>
      <c r="O55" s="620"/>
      <c r="P55" s="620"/>
      <c r="Q55" s="621"/>
    </row>
    <row r="56" spans="1:17" ht="21.75" customHeight="1" x14ac:dyDescent="0.4">
      <c r="A56" s="40"/>
      <c r="B56" s="250"/>
      <c r="C56" s="296"/>
      <c r="D56" s="302"/>
      <c r="E56" s="253"/>
      <c r="F56" s="254" t="str">
        <f t="shared" si="27"/>
        <v/>
      </c>
      <c r="G56" s="254"/>
      <c r="H56" s="254"/>
      <c r="I56" s="254" t="str">
        <f t="shared" si="28"/>
        <v/>
      </c>
      <c r="J56" s="254"/>
      <c r="K56" s="254"/>
      <c r="L56" s="254" t="str">
        <f t="shared" si="25"/>
        <v/>
      </c>
      <c r="M56" s="254" t="str">
        <f t="shared" si="26"/>
        <v/>
      </c>
      <c r="N56" s="620"/>
      <c r="O56" s="620"/>
      <c r="P56" s="620"/>
      <c r="Q56" s="621"/>
    </row>
    <row r="57" spans="1:17" ht="21.75" customHeight="1" x14ac:dyDescent="0.4">
      <c r="A57" s="40"/>
      <c r="B57" s="258"/>
      <c r="C57" s="300"/>
      <c r="D57" s="303"/>
      <c r="E57" s="261"/>
      <c r="F57" s="262" t="str">
        <f t="shared" si="27"/>
        <v/>
      </c>
      <c r="G57" s="262"/>
      <c r="H57" s="262"/>
      <c r="I57" s="262" t="str">
        <f t="shared" si="28"/>
        <v/>
      </c>
      <c r="J57" s="262"/>
      <c r="K57" s="262"/>
      <c r="L57" s="262" t="str">
        <f t="shared" si="25"/>
        <v/>
      </c>
      <c r="M57" s="262" t="str">
        <f t="shared" si="26"/>
        <v/>
      </c>
      <c r="N57" s="622"/>
      <c r="O57" s="622"/>
      <c r="P57" s="622"/>
      <c r="Q57" s="623"/>
    </row>
    <row r="58" spans="1:17" ht="21.75" customHeight="1" x14ac:dyDescent="0.4">
      <c r="A58" s="46"/>
      <c r="B58" s="304" t="s">
        <v>39</v>
      </c>
      <c r="C58" s="305">
        <f>ROUND(SUM(C44:C57),0)</f>
        <v>0</v>
      </c>
      <c r="D58" s="624"/>
      <c r="E58" s="625"/>
      <c r="F58" s="625"/>
      <c r="G58" s="625"/>
      <c r="H58" s="625"/>
      <c r="I58" s="625"/>
      <c r="J58" s="625"/>
      <c r="K58" s="625"/>
      <c r="L58" s="625"/>
      <c r="M58" s="625"/>
      <c r="N58" s="625"/>
      <c r="O58" s="625"/>
      <c r="P58" s="625"/>
      <c r="Q58" s="626"/>
    </row>
    <row r="59" spans="1:17" ht="24" x14ac:dyDescent="0.4">
      <c r="A59" s="61"/>
      <c r="B59" s="580" t="s">
        <v>68</v>
      </c>
      <c r="C59" s="579"/>
      <c r="D59" s="579"/>
      <c r="E59" s="579"/>
      <c r="F59" s="579"/>
      <c r="G59" s="579"/>
      <c r="H59" s="579"/>
      <c r="I59" s="579"/>
      <c r="J59" s="579"/>
      <c r="K59" s="579"/>
      <c r="L59" s="579"/>
      <c r="M59" s="579"/>
      <c r="N59" s="579"/>
      <c r="O59" s="579"/>
      <c r="P59" s="579"/>
      <c r="Q59" s="581"/>
    </row>
    <row r="60" spans="1:17" ht="21.75" customHeight="1" x14ac:dyDescent="0.4">
      <c r="A60" s="40"/>
      <c r="B60" s="250"/>
      <c r="C60" s="243" t="str">
        <f>IF(SUM(M60:M62)=0,"",SUM(M60:M62))</f>
        <v/>
      </c>
      <c r="D60" s="277"/>
      <c r="E60" s="245"/>
      <c r="F60" s="246" t="str">
        <f t="shared" ref="F60" si="29">IF(E60="","","X")</f>
        <v/>
      </c>
      <c r="G60" s="279"/>
      <c r="H60" s="256"/>
      <c r="I60" s="246" t="str">
        <f t="shared" ref="I60" si="30">IF(G60="","","X")</f>
        <v/>
      </c>
      <c r="J60" s="246"/>
      <c r="K60" s="246"/>
      <c r="L60" s="246" t="str">
        <f t="shared" ref="L60:L62" si="31">IF(J60="","","=")</f>
        <v/>
      </c>
      <c r="M60" s="246" t="str">
        <f t="shared" ref="M60:M62" si="32">IF(E60*IF(G60="",1,G60)*IF(J60="",1,J60)=0,"",E60*IF(G60="",1,G60)*IF(J60="",1,J60))</f>
        <v/>
      </c>
      <c r="N60" s="536"/>
      <c r="O60" s="536"/>
      <c r="P60" s="536"/>
      <c r="Q60" s="537"/>
    </row>
    <row r="61" spans="1:17" ht="21.75" customHeight="1" x14ac:dyDescent="0.4">
      <c r="A61" s="40"/>
      <c r="B61" s="250"/>
      <c r="C61" s="251"/>
      <c r="D61" s="280"/>
      <c r="E61" s="253"/>
      <c r="F61" s="254" t="str">
        <f t="shared" ref="F61:F62" si="33">IF(E61="","","X")</f>
        <v/>
      </c>
      <c r="G61" s="254"/>
      <c r="H61" s="254"/>
      <c r="I61" s="254" t="str">
        <f t="shared" ref="I61:I62" si="34">IF(G61="","","X")</f>
        <v/>
      </c>
      <c r="J61" s="254"/>
      <c r="K61" s="254"/>
      <c r="L61" s="254" t="str">
        <f t="shared" si="31"/>
        <v/>
      </c>
      <c r="M61" s="254" t="str">
        <f t="shared" si="32"/>
        <v/>
      </c>
      <c r="N61" s="525"/>
      <c r="O61" s="525"/>
      <c r="P61" s="525"/>
      <c r="Q61" s="526"/>
    </row>
    <row r="62" spans="1:17" ht="21.75" customHeight="1" x14ac:dyDescent="0.4">
      <c r="A62" s="40"/>
      <c r="B62" s="258"/>
      <c r="C62" s="259"/>
      <c r="D62" s="282"/>
      <c r="E62" s="261"/>
      <c r="F62" s="262" t="str">
        <f t="shared" si="33"/>
        <v/>
      </c>
      <c r="G62" s="262"/>
      <c r="H62" s="262"/>
      <c r="I62" s="262" t="str">
        <f t="shared" si="34"/>
        <v/>
      </c>
      <c r="J62" s="262"/>
      <c r="K62" s="262"/>
      <c r="L62" s="262" t="str">
        <f t="shared" si="31"/>
        <v/>
      </c>
      <c r="M62" s="262" t="str">
        <f t="shared" si="32"/>
        <v/>
      </c>
      <c r="N62" s="528"/>
      <c r="O62" s="528"/>
      <c r="P62" s="528"/>
      <c r="Q62" s="529"/>
    </row>
    <row r="63" spans="1:17" ht="21.75" customHeight="1" x14ac:dyDescent="0.4">
      <c r="A63" s="40"/>
      <c r="B63" s="286" t="s">
        <v>79</v>
      </c>
      <c r="C63" s="287"/>
      <c r="D63" s="288"/>
      <c r="E63" s="306"/>
      <c r="F63" s="306"/>
      <c r="G63" s="306"/>
      <c r="H63" s="306"/>
      <c r="I63" s="306"/>
      <c r="J63" s="306"/>
      <c r="K63" s="306"/>
      <c r="L63" s="306"/>
      <c r="M63" s="306"/>
      <c r="N63" s="291"/>
      <c r="O63" s="291"/>
      <c r="P63" s="291"/>
      <c r="Q63" s="292"/>
    </row>
    <row r="64" spans="1:17" ht="21.75" customHeight="1" x14ac:dyDescent="0.4">
      <c r="A64" s="40"/>
      <c r="B64" s="293"/>
      <c r="C64" s="294" t="str">
        <f>IF(SUM(M64:M66)=0,"",SUM(M64:M66))</f>
        <v/>
      </c>
      <c r="D64" s="295"/>
      <c r="E64" s="245"/>
      <c r="F64" s="246" t="str">
        <f>IF(E64="","","X")</f>
        <v/>
      </c>
      <c r="G64" s="285"/>
      <c r="H64" s="248"/>
      <c r="I64" s="246" t="str">
        <f>IF(G64="","","X")</f>
        <v/>
      </c>
      <c r="J64" s="285"/>
      <c r="K64" s="248"/>
      <c r="L64" s="246" t="str">
        <f>IF(J64="","","=")</f>
        <v/>
      </c>
      <c r="M64" s="246" t="str">
        <f>IF(E64*IF(G64="",1,G64)*IF(J64="",1,J64)=0,"",E64*IF(G64="",1,G64)*IF(J64="",1,J64))</f>
        <v/>
      </c>
      <c r="N64" s="618"/>
      <c r="O64" s="618"/>
      <c r="P64" s="618"/>
      <c r="Q64" s="619"/>
    </row>
    <row r="65" spans="1:17" ht="21.75" customHeight="1" x14ac:dyDescent="0.4">
      <c r="A65" s="40"/>
      <c r="B65" s="250"/>
      <c r="C65" s="296"/>
      <c r="D65" s="297"/>
      <c r="E65" s="253"/>
      <c r="F65" s="254" t="str">
        <f t="shared" ref="F65:F69" si="35">IF(E65="","","X")</f>
        <v/>
      </c>
      <c r="G65" s="279"/>
      <c r="H65" s="256"/>
      <c r="I65" s="254" t="str">
        <f t="shared" ref="I65:I69" si="36">IF(G65="","","X")</f>
        <v/>
      </c>
      <c r="J65" s="279"/>
      <c r="K65" s="256"/>
      <c r="L65" s="254" t="str">
        <f t="shared" ref="L65:L72" si="37">IF(J65="","","=")</f>
        <v/>
      </c>
      <c r="M65" s="254" t="str">
        <f t="shared" ref="M65:M72" si="38">IF(E65*IF(G65="",1,G65)*IF(J65="",1,J65)=0,"",E65*IF(G65="",1,G65)*IF(J65="",1,J65))</f>
        <v/>
      </c>
      <c r="N65" s="620"/>
      <c r="O65" s="620"/>
      <c r="P65" s="620"/>
      <c r="Q65" s="621"/>
    </row>
    <row r="66" spans="1:17" ht="21.75" customHeight="1" x14ac:dyDescent="0.4">
      <c r="A66" s="40"/>
      <c r="B66" s="250"/>
      <c r="C66" s="296"/>
      <c r="D66" s="297"/>
      <c r="E66" s="261"/>
      <c r="F66" s="262" t="str">
        <f t="shared" si="35"/>
        <v/>
      </c>
      <c r="G66" s="298"/>
      <c r="H66" s="264"/>
      <c r="I66" s="262" t="str">
        <f t="shared" si="36"/>
        <v/>
      </c>
      <c r="J66" s="298"/>
      <c r="K66" s="264"/>
      <c r="L66" s="262" t="str">
        <f t="shared" si="37"/>
        <v/>
      </c>
      <c r="M66" s="262" t="str">
        <f t="shared" si="38"/>
        <v/>
      </c>
      <c r="N66" s="622"/>
      <c r="O66" s="622"/>
      <c r="P66" s="622"/>
      <c r="Q66" s="623"/>
    </row>
    <row r="67" spans="1:17" ht="21.75" customHeight="1" x14ac:dyDescent="0.4">
      <c r="A67" s="40"/>
      <c r="B67" s="242"/>
      <c r="C67" s="294" t="str">
        <f>IF(SUM(M67:M69)=0,"",SUM(M67:M69))</f>
        <v/>
      </c>
      <c r="D67" s="299"/>
      <c r="E67" s="245"/>
      <c r="F67" s="254" t="str">
        <f t="shared" si="35"/>
        <v/>
      </c>
      <c r="G67" s="279"/>
      <c r="H67" s="256"/>
      <c r="I67" s="254" t="str">
        <f t="shared" si="36"/>
        <v/>
      </c>
      <c r="J67" s="279"/>
      <c r="K67" s="256"/>
      <c r="L67" s="254" t="str">
        <f t="shared" si="37"/>
        <v/>
      </c>
      <c r="M67" s="254" t="str">
        <f t="shared" si="38"/>
        <v/>
      </c>
      <c r="N67" s="620"/>
      <c r="O67" s="620"/>
      <c r="P67" s="620"/>
      <c r="Q67" s="621"/>
    </row>
    <row r="68" spans="1:17" ht="21.75" customHeight="1" x14ac:dyDescent="0.4">
      <c r="A68" s="40"/>
      <c r="B68" s="250"/>
      <c r="C68" s="296"/>
      <c r="D68" s="297"/>
      <c r="E68" s="253"/>
      <c r="F68" s="254" t="str">
        <f t="shared" si="35"/>
        <v/>
      </c>
      <c r="G68" s="279"/>
      <c r="H68" s="256"/>
      <c r="I68" s="254" t="str">
        <f t="shared" si="36"/>
        <v/>
      </c>
      <c r="J68" s="279"/>
      <c r="K68" s="256"/>
      <c r="L68" s="254" t="str">
        <f t="shared" si="37"/>
        <v/>
      </c>
      <c r="M68" s="254" t="str">
        <f t="shared" si="38"/>
        <v/>
      </c>
      <c r="N68" s="620"/>
      <c r="O68" s="620"/>
      <c r="P68" s="620"/>
      <c r="Q68" s="621"/>
    </row>
    <row r="69" spans="1:17" ht="21.75" customHeight="1" x14ac:dyDescent="0.4">
      <c r="A69" s="40"/>
      <c r="B69" s="258"/>
      <c r="C69" s="300"/>
      <c r="D69" s="301"/>
      <c r="E69" s="261"/>
      <c r="F69" s="262" t="str">
        <f t="shared" si="35"/>
        <v/>
      </c>
      <c r="G69" s="262"/>
      <c r="H69" s="262"/>
      <c r="I69" s="262" t="str">
        <f t="shared" si="36"/>
        <v/>
      </c>
      <c r="J69" s="262"/>
      <c r="K69" s="262"/>
      <c r="L69" s="262" t="str">
        <f t="shared" si="37"/>
        <v/>
      </c>
      <c r="M69" s="262" t="str">
        <f t="shared" si="38"/>
        <v/>
      </c>
      <c r="N69" s="622"/>
      <c r="O69" s="622"/>
      <c r="P69" s="622"/>
      <c r="Q69" s="623"/>
    </row>
    <row r="70" spans="1:17" ht="21.75" customHeight="1" x14ac:dyDescent="0.4">
      <c r="A70" s="40"/>
      <c r="B70" s="250"/>
      <c r="C70" s="296" t="str">
        <f>IF(SUM(M70:M72)=0,"",SUM(M70:M72))</f>
        <v/>
      </c>
      <c r="D70" s="302"/>
      <c r="E70" s="245"/>
      <c r="F70" s="254" t="str">
        <f t="shared" ref="F70:F72" si="39">IF(E70="","","X")</f>
        <v/>
      </c>
      <c r="G70" s="254"/>
      <c r="H70" s="254"/>
      <c r="I70" s="254" t="str">
        <f t="shared" ref="I70:I72" si="40">IF(G70="","","X")</f>
        <v/>
      </c>
      <c r="J70" s="254"/>
      <c r="K70" s="254"/>
      <c r="L70" s="254" t="str">
        <f t="shared" si="37"/>
        <v/>
      </c>
      <c r="M70" s="254" t="str">
        <f t="shared" si="38"/>
        <v/>
      </c>
      <c r="N70" s="620"/>
      <c r="O70" s="620"/>
      <c r="P70" s="620"/>
      <c r="Q70" s="621"/>
    </row>
    <row r="71" spans="1:17" ht="21.75" customHeight="1" x14ac:dyDescent="0.4">
      <c r="A71" s="40"/>
      <c r="B71" s="250"/>
      <c r="C71" s="296"/>
      <c r="D71" s="302"/>
      <c r="E71" s="253"/>
      <c r="F71" s="254" t="str">
        <f t="shared" si="39"/>
        <v/>
      </c>
      <c r="G71" s="254"/>
      <c r="H71" s="254"/>
      <c r="I71" s="254" t="str">
        <f t="shared" si="40"/>
        <v/>
      </c>
      <c r="J71" s="254"/>
      <c r="K71" s="254"/>
      <c r="L71" s="254" t="str">
        <f t="shared" si="37"/>
        <v/>
      </c>
      <c r="M71" s="254" t="str">
        <f t="shared" si="38"/>
        <v/>
      </c>
      <c r="N71" s="620"/>
      <c r="O71" s="620"/>
      <c r="P71" s="620"/>
      <c r="Q71" s="621"/>
    </row>
    <row r="72" spans="1:17" ht="21.75" customHeight="1" x14ac:dyDescent="0.4">
      <c r="A72" s="40"/>
      <c r="B72" s="258"/>
      <c r="C72" s="300"/>
      <c r="D72" s="303"/>
      <c r="E72" s="261"/>
      <c r="F72" s="262" t="str">
        <f t="shared" si="39"/>
        <v/>
      </c>
      <c r="G72" s="262"/>
      <c r="H72" s="262"/>
      <c r="I72" s="262" t="str">
        <f t="shared" si="40"/>
        <v/>
      </c>
      <c r="J72" s="262"/>
      <c r="K72" s="262"/>
      <c r="L72" s="262" t="str">
        <f t="shared" si="37"/>
        <v/>
      </c>
      <c r="M72" s="262" t="str">
        <f t="shared" si="38"/>
        <v/>
      </c>
      <c r="N72" s="622"/>
      <c r="O72" s="622"/>
      <c r="P72" s="622"/>
      <c r="Q72" s="623"/>
    </row>
    <row r="73" spans="1:17" ht="39" customHeight="1" x14ac:dyDescent="0.4">
      <c r="A73" s="46"/>
      <c r="B73" s="304" t="s">
        <v>40</v>
      </c>
      <c r="C73" s="305">
        <f>ROUND(SUM(C59:C72),0)</f>
        <v>0</v>
      </c>
      <c r="D73" s="533"/>
      <c r="E73" s="534"/>
      <c r="F73" s="534"/>
      <c r="G73" s="534"/>
      <c r="H73" s="534"/>
      <c r="I73" s="534"/>
      <c r="J73" s="534"/>
      <c r="K73" s="534"/>
      <c r="L73" s="534"/>
      <c r="M73" s="534"/>
      <c r="N73" s="534"/>
      <c r="O73" s="534"/>
      <c r="P73" s="534"/>
      <c r="Q73" s="535"/>
    </row>
    <row r="74" spans="1:17" ht="33.75" customHeight="1" x14ac:dyDescent="0.4">
      <c r="B74" s="11"/>
    </row>
    <row r="75" spans="1:17" ht="24" x14ac:dyDescent="0.4">
      <c r="B75" s="10"/>
    </row>
    <row r="76" spans="1:17" ht="24" x14ac:dyDescent="0.4">
      <c r="B76" s="11"/>
    </row>
  </sheetData>
  <sheetProtection sheet="1" objects="1" scenarios="1" formatCells="0" formatColumns="0" formatRows="0" insertColumns="0" insertRows="0" deleteRows="0" selectLockedCells="1"/>
  <mergeCells count="83">
    <mergeCell ref="D73:Q73"/>
    <mergeCell ref="N61:Q61"/>
    <mergeCell ref="N62:Q62"/>
    <mergeCell ref="N64:Q64"/>
    <mergeCell ref="N65:Q65"/>
    <mergeCell ref="N66:Q66"/>
    <mergeCell ref="N67:Q67"/>
    <mergeCell ref="N68:Q68"/>
    <mergeCell ref="N69:Q69"/>
    <mergeCell ref="N70:Q70"/>
    <mergeCell ref="N71:Q71"/>
    <mergeCell ref="N72:Q72"/>
    <mergeCell ref="N60:Q60"/>
    <mergeCell ref="N49:Q49"/>
    <mergeCell ref="N50:Q50"/>
    <mergeCell ref="N51:Q51"/>
    <mergeCell ref="N52:Q52"/>
    <mergeCell ref="N53:Q53"/>
    <mergeCell ref="N54:Q54"/>
    <mergeCell ref="N55:Q55"/>
    <mergeCell ref="N56:Q56"/>
    <mergeCell ref="N57:Q57"/>
    <mergeCell ref="D58:Q58"/>
    <mergeCell ref="B59:Q59"/>
    <mergeCell ref="N47:Q47"/>
    <mergeCell ref="N36:Q36"/>
    <mergeCell ref="N37:Q37"/>
    <mergeCell ref="N38:Q38"/>
    <mergeCell ref="N39:Q39"/>
    <mergeCell ref="N40:Q40"/>
    <mergeCell ref="N41:Q41"/>
    <mergeCell ref="N42:Q42"/>
    <mergeCell ref="D43:Q43"/>
    <mergeCell ref="B44:Q44"/>
    <mergeCell ref="N45:Q45"/>
    <mergeCell ref="N46:Q46"/>
    <mergeCell ref="N35:Q35"/>
    <mergeCell ref="N23:Q23"/>
    <mergeCell ref="N24:Q24"/>
    <mergeCell ref="N25:Q25"/>
    <mergeCell ref="N26:Q26"/>
    <mergeCell ref="N27:Q27"/>
    <mergeCell ref="D28:Q28"/>
    <mergeCell ref="B29:Q29"/>
    <mergeCell ref="N30:Q30"/>
    <mergeCell ref="N31:Q31"/>
    <mergeCell ref="N32:Q32"/>
    <mergeCell ref="N34:Q34"/>
    <mergeCell ref="N22:Q22"/>
    <mergeCell ref="A12:B13"/>
    <mergeCell ref="C12:C13"/>
    <mergeCell ref="D12:Q12"/>
    <mergeCell ref="N13:Q13"/>
    <mergeCell ref="B14:Q14"/>
    <mergeCell ref="N15:Q15"/>
    <mergeCell ref="N16:Q16"/>
    <mergeCell ref="N17:Q17"/>
    <mergeCell ref="N19:Q19"/>
    <mergeCell ref="N20:Q20"/>
    <mergeCell ref="N21:Q21"/>
    <mergeCell ref="B8:D8"/>
    <mergeCell ref="E8:G8"/>
    <mergeCell ref="H8:J8"/>
    <mergeCell ref="K8:M8"/>
    <mergeCell ref="N8:P8"/>
    <mergeCell ref="B9:D9"/>
    <mergeCell ref="E9:G9"/>
    <mergeCell ref="H9:J9"/>
    <mergeCell ref="K9:M9"/>
    <mergeCell ref="N9:P9"/>
    <mergeCell ref="R6:U6"/>
    <mergeCell ref="B7:D7"/>
    <mergeCell ref="E7:G7"/>
    <mergeCell ref="H7:J7"/>
    <mergeCell ref="K7:M7"/>
    <mergeCell ref="N7:P7"/>
    <mergeCell ref="B1:N1"/>
    <mergeCell ref="B2:N2"/>
    <mergeCell ref="B6:D6"/>
    <mergeCell ref="E6:G6"/>
    <mergeCell ref="H6:J6"/>
    <mergeCell ref="K6:M6"/>
    <mergeCell ref="N6:P6"/>
  </mergeCells>
  <phoneticPr fontId="3"/>
  <conditionalFormatting sqref="E15:E17">
    <cfRule type="expression" dxfId="23" priority="12">
      <formula>IF(RIGHT(TEXT(E15,"0.#"),1)=".",FALSE,TRUE)</formula>
    </cfRule>
  </conditionalFormatting>
  <conditionalFormatting sqref="E19:E21">
    <cfRule type="expression" dxfId="22" priority="11">
      <formula>IF(RIGHT(TEXT(E19,"0.#"),1)=".",FALSE,TRUE)</formula>
    </cfRule>
  </conditionalFormatting>
  <conditionalFormatting sqref="E22:E27">
    <cfRule type="expression" dxfId="21" priority="10">
      <formula>IF(RIGHT(TEXT(E22,"0.#"),1)=".",FALSE,TRUE)</formula>
    </cfRule>
  </conditionalFormatting>
  <conditionalFormatting sqref="E34:E36">
    <cfRule type="expression" dxfId="20" priority="9">
      <formula>IF(RIGHT(TEXT(E34,"0.#"),1)=".",FALSE,TRUE)</formula>
    </cfRule>
  </conditionalFormatting>
  <conditionalFormatting sqref="E37:E42">
    <cfRule type="expression" dxfId="19" priority="8">
      <formula>IF(RIGHT(TEXT(E37,"0.#"),1)=".",FALSE,TRUE)</formula>
    </cfRule>
  </conditionalFormatting>
  <conditionalFormatting sqref="E49:E51">
    <cfRule type="expression" dxfId="18" priority="7">
      <formula>IF(RIGHT(TEXT(E49,"0.#"),1)=".",FALSE,TRUE)</formula>
    </cfRule>
  </conditionalFormatting>
  <conditionalFormatting sqref="E52:E57">
    <cfRule type="expression" dxfId="17" priority="6">
      <formula>IF(RIGHT(TEXT(E52,"0.#"),1)=".",FALSE,TRUE)</formula>
    </cfRule>
  </conditionalFormatting>
  <conditionalFormatting sqref="E64:E66">
    <cfRule type="expression" dxfId="16" priority="5">
      <formula>IF(RIGHT(TEXT(E64,"0.#"),1)=".",FALSE,TRUE)</formula>
    </cfRule>
  </conditionalFormatting>
  <conditionalFormatting sqref="E67:E72">
    <cfRule type="expression" dxfId="15" priority="4">
      <formula>IF(RIGHT(TEXT(E67,"0.#"),1)=".",FALSE,TRUE)</formula>
    </cfRule>
  </conditionalFormatting>
  <conditionalFormatting sqref="E30:E32">
    <cfRule type="expression" dxfId="14" priority="3">
      <formula>IF(RIGHT(TEXT(E30,"0.#"),1)=".",FALSE,TRUE)</formula>
    </cfRule>
  </conditionalFormatting>
  <conditionalFormatting sqref="E45:E47">
    <cfRule type="expression" dxfId="13" priority="2">
      <formula>IF(RIGHT(TEXT(E45,"0.#"),1)=".",FALSE,TRUE)</formula>
    </cfRule>
  </conditionalFormatting>
  <conditionalFormatting sqref="E60:E62">
    <cfRule type="expression" dxfId="12" priority="1">
      <formula>IF(RIGHT(TEXT(E60,"0.#"),1)=".",FALSE,TRUE)</formula>
    </cfRule>
  </conditionalFormatting>
  <dataValidations count="5">
    <dataValidation allowBlank="1" showInputMessage="1" showErrorMessage="1" prompt="黄色セルは自動計算ですので、記載不要です。" sqref="M15 C15 C45 M30 E7:Q9 M45 C30 M60 C60" xr:uid="{00000000-0002-0000-0400-000000000000}"/>
    <dataValidation allowBlank="1" showInputMessage="1" showErrorMessage="1" prompt="年間800万円を上限とし、そのうち人件費については500万円を上限とします。但し、2020年度は年間400万円を上限とし、そのうち人件費については年間250万円を上限とします。" sqref="B8:D8" xr:uid="{00000000-0002-0000-0400-000001000000}"/>
    <dataValidation allowBlank="1" showInputMessage="1" showErrorMessage="1" prompt="財務諸表作成目的で日常用いている会計科目を使用してください。" sqref="B45 A12:B13 B15 B30 B60" xr:uid="{00000000-0002-0000-0400-000002000000}"/>
    <dataValidation allowBlank="1" showInputMessage="1" showErrorMessage="1" prompt="行が足りない場合には、行を挿入してご利用ください。その際、自動計算の範囲が反映されているか必ずご確認ください。" sqref="F21:M21 F27:XFD27 F42:XFD42 F57:XFD57 A32:D32 F72:XFD72 C19 F47:XFD47 F24:K24 M24 F17:XFD17 A17:D17 B24:D24 B21:D21 A27:D27 A42:D42 A57:D57 A72:D72 F62:XFD62 A47:D47 A62:D62 F32:XFD32" xr:uid="{00000000-0002-0000-0400-000003000000}"/>
    <dataValidation allowBlank="1" showInputMessage="1" showErrorMessage="1" prompt="小数点がある数値は四捨五入した整数を入力してください。" sqref="E15:E17 E19:E27 E60:E62 E49:E57 E64:E72 E45:E47 E30:E32 E34:E42" xr:uid="{00000000-0002-0000-0400-000004000000}"/>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97"/>
  <sheetViews>
    <sheetView view="pageBreakPreview" zoomScale="70" zoomScaleNormal="55" zoomScaleSheetLayoutView="70" zoomScalePageLayoutView="70" workbookViewId="0">
      <selection activeCell="D10" sqref="D10"/>
    </sheetView>
  </sheetViews>
  <sheetFormatPr defaultColWidth="9" defaultRowHeight="18" x14ac:dyDescent="0.4"/>
  <cols>
    <col min="1" max="1" width="2" style="28" customWidth="1"/>
    <col min="2" max="4" width="17.75" style="28" customWidth="1"/>
    <col min="5" max="5" width="13.125" style="28" customWidth="1"/>
    <col min="6" max="6" width="3.5" style="28" customWidth="1"/>
    <col min="7" max="8" width="13.125" style="28" customWidth="1"/>
    <col min="9" max="9" width="3.5" style="28" customWidth="1"/>
    <col min="10" max="11" width="13.125" style="28" customWidth="1"/>
    <col min="12" max="12" width="3.5" style="28" customWidth="1"/>
    <col min="13" max="14" width="13.125" style="28" customWidth="1"/>
    <col min="15" max="15" width="3.5" style="28" customWidth="1"/>
    <col min="16" max="16" width="13.125" style="28" customWidth="1"/>
    <col min="17" max="17" width="28.125" style="28" customWidth="1"/>
    <col min="18" max="16384" width="9" style="28"/>
  </cols>
  <sheetData>
    <row r="1" spans="1:17" ht="30" x14ac:dyDescent="0.4">
      <c r="A1" s="591"/>
      <c r="B1" s="591"/>
      <c r="C1" s="591"/>
      <c r="D1" s="591"/>
      <c r="E1" s="591"/>
      <c r="F1" s="591"/>
      <c r="G1" s="591"/>
      <c r="H1" s="591"/>
      <c r="I1" s="591"/>
      <c r="J1" s="591"/>
      <c r="K1" s="591"/>
      <c r="L1" s="591"/>
      <c r="M1" s="591"/>
      <c r="N1" s="2"/>
      <c r="O1" s="2"/>
      <c r="P1" s="2"/>
      <c r="Q1" s="2"/>
    </row>
    <row r="2" spans="1:17" ht="30" x14ac:dyDescent="0.4">
      <c r="A2" s="627" t="s">
        <v>80</v>
      </c>
      <c r="B2" s="627"/>
      <c r="C2" s="627"/>
      <c r="D2" s="627"/>
      <c r="E2" s="627"/>
      <c r="F2" s="627"/>
      <c r="G2" s="627"/>
      <c r="H2" s="627"/>
      <c r="I2" s="627"/>
      <c r="J2" s="627"/>
      <c r="K2" s="627"/>
      <c r="L2" s="627"/>
      <c r="M2" s="627"/>
      <c r="N2" s="2"/>
      <c r="O2" s="2"/>
      <c r="P2" s="2"/>
      <c r="Q2" s="2"/>
    </row>
    <row r="3" spans="1:17" ht="45.95" customHeight="1" x14ac:dyDescent="0.4">
      <c r="A3" s="201"/>
      <c r="B3" s="629" t="s">
        <v>81</v>
      </c>
      <c r="C3" s="629"/>
      <c r="D3" s="629"/>
      <c r="E3" s="629"/>
      <c r="F3" s="629"/>
      <c r="G3" s="629"/>
      <c r="H3" s="629"/>
      <c r="I3" s="629"/>
      <c r="J3" s="629"/>
      <c r="K3" s="629"/>
      <c r="L3" s="629"/>
      <c r="M3" s="629"/>
      <c r="N3" s="2"/>
      <c r="O3" s="2"/>
      <c r="P3" s="2"/>
      <c r="Q3" s="2"/>
    </row>
    <row r="4" spans="1:17" ht="24" x14ac:dyDescent="0.4">
      <c r="A4" s="113"/>
      <c r="B4" s="3"/>
      <c r="C4" s="3"/>
      <c r="D4" s="4"/>
      <c r="E4" s="5"/>
      <c r="F4" s="5"/>
      <c r="G4" s="1"/>
      <c r="H4" s="182"/>
      <c r="I4" s="33"/>
      <c r="J4" s="32"/>
      <c r="K4" s="34"/>
      <c r="L4" s="34"/>
      <c r="M4" s="35"/>
      <c r="N4" s="2"/>
      <c r="O4" s="2"/>
      <c r="P4" s="2"/>
      <c r="Q4" s="2"/>
    </row>
    <row r="5" spans="1:17" s="36" customFormat="1" ht="29.25" customHeight="1" x14ac:dyDescent="0.4">
      <c r="A5" s="316" t="s">
        <v>82</v>
      </c>
      <c r="B5" s="314"/>
      <c r="C5" s="314"/>
      <c r="D5" s="314"/>
      <c r="E5" s="117"/>
      <c r="F5" s="117"/>
      <c r="G5" s="118"/>
      <c r="H5" s="119"/>
      <c r="I5" s="118"/>
      <c r="J5" s="120"/>
      <c r="K5" s="120"/>
      <c r="L5" s="121"/>
      <c r="M5" s="120"/>
      <c r="N5" s="24"/>
      <c r="O5" s="24"/>
      <c r="P5" s="24"/>
      <c r="Q5" s="24"/>
    </row>
    <row r="6" spans="1:17" ht="54" customHeight="1" x14ac:dyDescent="0.4">
      <c r="A6" s="628"/>
      <c r="B6" s="628"/>
      <c r="C6" s="628"/>
      <c r="D6" s="628"/>
      <c r="E6" s="560" t="s">
        <v>17</v>
      </c>
      <c r="F6" s="561"/>
      <c r="G6" s="562"/>
      <c r="H6" s="560" t="s">
        <v>18</v>
      </c>
      <c r="I6" s="561"/>
      <c r="J6" s="562"/>
      <c r="K6" s="560" t="s">
        <v>9</v>
      </c>
      <c r="L6" s="561"/>
      <c r="M6" s="562"/>
      <c r="N6" s="560" t="s">
        <v>10</v>
      </c>
      <c r="O6" s="561"/>
      <c r="P6" s="562"/>
      <c r="Q6" s="454" t="s">
        <v>53</v>
      </c>
    </row>
    <row r="7" spans="1:17" ht="47.25" customHeight="1" x14ac:dyDescent="0.4">
      <c r="A7" s="630" t="s">
        <v>83</v>
      </c>
      <c r="B7" s="630"/>
      <c r="C7" s="630"/>
      <c r="D7" s="630"/>
      <c r="E7" s="597">
        <f>C28</f>
        <v>0</v>
      </c>
      <c r="F7" s="597"/>
      <c r="G7" s="597"/>
      <c r="H7" s="597">
        <f>C43</f>
        <v>0</v>
      </c>
      <c r="I7" s="597"/>
      <c r="J7" s="597"/>
      <c r="K7" s="597">
        <f>C58</f>
        <v>0</v>
      </c>
      <c r="L7" s="597"/>
      <c r="M7" s="597"/>
      <c r="N7" s="604">
        <f>C73</f>
        <v>0</v>
      </c>
      <c r="O7" s="605"/>
      <c r="P7" s="606"/>
      <c r="Q7" s="370">
        <f>SUM(E7:P7)</f>
        <v>0</v>
      </c>
    </row>
    <row r="8" spans="1:17" ht="39.950000000000003" customHeight="1" x14ac:dyDescent="0.4">
      <c r="A8" s="634" t="s">
        <v>84</v>
      </c>
      <c r="B8" s="634"/>
      <c r="C8" s="634"/>
      <c r="D8" s="634"/>
      <c r="E8" s="635" t="e">
        <f>E7/'① 調達の内訳'!C10</f>
        <v>#DIV/0!</v>
      </c>
      <c r="F8" s="636"/>
      <c r="G8" s="637"/>
      <c r="H8" s="636" t="e">
        <f>H7/'① 調達の内訳'!D10</f>
        <v>#DIV/0!</v>
      </c>
      <c r="I8" s="636"/>
      <c r="J8" s="637"/>
      <c r="K8" s="638" t="e">
        <f>K7/'① 調達の内訳'!E10</f>
        <v>#DIV/0!</v>
      </c>
      <c r="L8" s="638"/>
      <c r="M8" s="638"/>
      <c r="N8" s="635" t="e">
        <f>N7/'① 調達の内訳'!F10</f>
        <v>#DIV/0!</v>
      </c>
      <c r="O8" s="636"/>
      <c r="P8" s="637"/>
      <c r="Q8" s="453" t="e">
        <f>Q7/'① 調達の内訳'!G10</f>
        <v>#DIV/0!</v>
      </c>
    </row>
    <row r="9" spans="1:17" ht="39.950000000000003" customHeight="1" x14ac:dyDescent="0.4">
      <c r="A9" s="631" t="s">
        <v>85</v>
      </c>
      <c r="B9" s="632"/>
      <c r="C9" s="632"/>
      <c r="D9" s="633"/>
      <c r="E9" s="597">
        <f>ROUND(SUM(C14:C17),0)</f>
        <v>0</v>
      </c>
      <c r="F9" s="597"/>
      <c r="G9" s="597"/>
      <c r="H9" s="597">
        <f>ROUND(SUM(F14:F17),0)</f>
        <v>0</v>
      </c>
      <c r="I9" s="597"/>
      <c r="J9" s="597"/>
      <c r="K9" s="597">
        <f>ROUND(SUM(C44:C47),0)</f>
        <v>0</v>
      </c>
      <c r="L9" s="597"/>
      <c r="M9" s="597"/>
      <c r="N9" s="597">
        <f>ROUND(SUM(C59:C62),0)</f>
        <v>0</v>
      </c>
      <c r="O9" s="597"/>
      <c r="P9" s="597"/>
      <c r="Q9" s="370">
        <f>ROUND(SUM(E9:P9),0)</f>
        <v>0</v>
      </c>
    </row>
    <row r="10" spans="1:17" ht="24" x14ac:dyDescent="0.4">
      <c r="A10" s="431"/>
      <c r="B10" s="3"/>
      <c r="C10" s="3"/>
      <c r="D10" s="4"/>
      <c r="E10" s="5"/>
      <c r="F10" s="5"/>
      <c r="G10" s="1"/>
      <c r="H10" s="6"/>
      <c r="I10" s="1"/>
      <c r="J10" s="7"/>
      <c r="K10" s="7"/>
      <c r="L10" s="8"/>
      <c r="M10" s="7"/>
      <c r="N10" s="2"/>
      <c r="O10" s="2"/>
      <c r="P10" s="2"/>
      <c r="Q10" s="2"/>
    </row>
    <row r="11" spans="1:17" s="38" customFormat="1" ht="39.950000000000003" customHeight="1" x14ac:dyDescent="0.4">
      <c r="A11" s="315" t="s">
        <v>86</v>
      </c>
      <c r="B11" s="313"/>
      <c r="C11" s="313"/>
      <c r="D11" s="375"/>
      <c r="E11" s="376"/>
      <c r="F11" s="376"/>
      <c r="G11" s="377"/>
      <c r="H11" s="378"/>
      <c r="I11" s="377"/>
      <c r="J11" s="379"/>
      <c r="K11" s="379"/>
      <c r="L11" s="380"/>
      <c r="M11" s="379"/>
      <c r="N11" s="381"/>
      <c r="O11" s="381"/>
      <c r="P11" s="381"/>
      <c r="Q11" s="381"/>
    </row>
    <row r="12" spans="1:17" s="39" customFormat="1" ht="24" x14ac:dyDescent="0.4">
      <c r="A12" s="641" t="s">
        <v>57</v>
      </c>
      <c r="B12" s="642"/>
      <c r="C12" s="645" t="s">
        <v>58</v>
      </c>
      <c r="D12" s="647" t="s">
        <v>59</v>
      </c>
      <c r="E12" s="647"/>
      <c r="F12" s="647"/>
      <c r="G12" s="647"/>
      <c r="H12" s="647"/>
      <c r="I12" s="647"/>
      <c r="J12" s="647"/>
      <c r="K12" s="647"/>
      <c r="L12" s="647"/>
      <c r="M12" s="647"/>
      <c r="N12" s="647"/>
      <c r="O12" s="647"/>
      <c r="P12" s="647"/>
      <c r="Q12" s="647"/>
    </row>
    <row r="13" spans="1:17" s="39" customFormat="1" ht="24" x14ac:dyDescent="0.4">
      <c r="A13" s="643"/>
      <c r="B13" s="644"/>
      <c r="C13" s="646"/>
      <c r="D13" s="451" t="s">
        <v>60</v>
      </c>
      <c r="E13" s="307" t="s">
        <v>61</v>
      </c>
      <c r="F13" s="308" t="s">
        <v>62</v>
      </c>
      <c r="G13" s="307" t="s">
        <v>63</v>
      </c>
      <c r="H13" s="307" t="s">
        <v>64</v>
      </c>
      <c r="I13" s="308" t="s">
        <v>62</v>
      </c>
      <c r="J13" s="307" t="s">
        <v>63</v>
      </c>
      <c r="K13" s="307" t="s">
        <v>64</v>
      </c>
      <c r="L13" s="309" t="s">
        <v>78</v>
      </c>
      <c r="M13" s="452" t="s">
        <v>66</v>
      </c>
      <c r="N13" s="647" t="s">
        <v>67</v>
      </c>
      <c r="O13" s="647"/>
      <c r="P13" s="647"/>
      <c r="Q13" s="647"/>
    </row>
    <row r="14" spans="1:17" ht="21.6" customHeight="1" x14ac:dyDescent="0.4">
      <c r="A14" s="382"/>
      <c r="B14" s="286" t="s">
        <v>87</v>
      </c>
      <c r="C14" s="383"/>
      <c r="D14" s="384"/>
      <c r="E14" s="385"/>
      <c r="F14" s="386"/>
      <c r="G14" s="387"/>
      <c r="H14" s="386"/>
      <c r="I14" s="386"/>
      <c r="J14" s="388"/>
      <c r="K14" s="386"/>
      <c r="L14" s="386"/>
      <c r="M14" s="385"/>
      <c r="N14" s="389"/>
      <c r="O14" s="389"/>
      <c r="P14" s="389"/>
      <c r="Q14" s="390"/>
    </row>
    <row r="15" spans="1:17" s="39" customFormat="1" ht="22.5" customHeight="1" x14ac:dyDescent="0.4">
      <c r="A15" s="382"/>
      <c r="B15" s="391"/>
      <c r="C15" s="350" t="str">
        <f>IF(SUM(M15:M17)=0,"",SUM(M15:M17))</f>
        <v/>
      </c>
      <c r="D15" s="392"/>
      <c r="E15" s="393"/>
      <c r="F15" s="359" t="str">
        <f t="shared" ref="F15:F24" si="0">IF(E15="","","X")</f>
        <v/>
      </c>
      <c r="G15" s="359"/>
      <c r="H15" s="385"/>
      <c r="I15" s="359" t="str">
        <f t="shared" ref="I15:I24" si="1">IF(G15="","","X")</f>
        <v/>
      </c>
      <c r="J15" s="359"/>
      <c r="K15" s="385"/>
      <c r="L15" s="359" t="str">
        <f t="shared" ref="L15:L24" si="2">IF(J15="","","=")</f>
        <v/>
      </c>
      <c r="M15" s="359" t="str">
        <f t="shared" ref="M15:M24" si="3">IF(E15*IF(G15="",1,G15)*IF(J15="",1,J15)=0,"",E15*IF(G15="",1,G15)*IF(J15="",1,J15))</f>
        <v/>
      </c>
      <c r="N15" s="648"/>
      <c r="O15" s="648"/>
      <c r="P15" s="648"/>
      <c r="Q15" s="649"/>
    </row>
    <row r="16" spans="1:17" s="39" customFormat="1" ht="22.5" customHeight="1" x14ac:dyDescent="0.4">
      <c r="A16" s="382"/>
      <c r="B16" s="391"/>
      <c r="C16" s="350"/>
      <c r="D16" s="392"/>
      <c r="E16" s="394"/>
      <c r="F16" s="360" t="str">
        <f>IF(E16="","","X")</f>
        <v/>
      </c>
      <c r="G16" s="360"/>
      <c r="H16" s="395"/>
      <c r="I16" s="360" t="str">
        <f t="shared" si="1"/>
        <v/>
      </c>
      <c r="J16" s="360"/>
      <c r="K16" s="395"/>
      <c r="L16" s="360" t="str">
        <f t="shared" si="2"/>
        <v/>
      </c>
      <c r="M16" s="360" t="str">
        <f t="shared" si="3"/>
        <v/>
      </c>
      <c r="N16" s="448"/>
      <c r="O16" s="448"/>
      <c r="P16" s="448"/>
      <c r="Q16" s="449"/>
    </row>
    <row r="17" spans="1:17" s="39" customFormat="1" ht="22.5" customHeight="1" x14ac:dyDescent="0.4">
      <c r="A17" s="382"/>
      <c r="B17" s="391"/>
      <c r="C17" s="350"/>
      <c r="D17" s="392"/>
      <c r="E17" s="396"/>
      <c r="F17" s="310" t="str">
        <f t="shared" si="0"/>
        <v/>
      </c>
      <c r="G17" s="310"/>
      <c r="H17" s="397"/>
      <c r="I17" s="310" t="str">
        <f t="shared" si="1"/>
        <v/>
      </c>
      <c r="J17" s="310"/>
      <c r="K17" s="397"/>
      <c r="L17" s="310" t="str">
        <f t="shared" si="2"/>
        <v/>
      </c>
      <c r="M17" s="310" t="str">
        <f t="shared" si="3"/>
        <v/>
      </c>
      <c r="N17" s="639"/>
      <c r="O17" s="639"/>
      <c r="P17" s="639"/>
      <c r="Q17" s="640"/>
    </row>
    <row r="18" spans="1:17" ht="21.75" customHeight="1" x14ac:dyDescent="0.4">
      <c r="A18" s="382"/>
      <c r="B18" s="286" t="s">
        <v>79</v>
      </c>
      <c r="C18" s="383"/>
      <c r="D18" s="384"/>
      <c r="E18" s="397"/>
      <c r="F18" s="398"/>
      <c r="G18" s="399"/>
      <c r="H18" s="398"/>
      <c r="I18" s="398"/>
      <c r="J18" s="400"/>
      <c r="K18" s="398"/>
      <c r="L18" s="398"/>
      <c r="M18" s="397"/>
      <c r="N18" s="401"/>
      <c r="O18" s="401"/>
      <c r="P18" s="401"/>
      <c r="Q18" s="402"/>
    </row>
    <row r="19" spans="1:17" s="39" customFormat="1" ht="22.5" customHeight="1" x14ac:dyDescent="0.4">
      <c r="A19" s="382"/>
      <c r="B19" s="403"/>
      <c r="C19" s="350" t="str">
        <f>IF(SUM(M19:M21)=0,"",SUM(M19:M21))</f>
        <v/>
      </c>
      <c r="D19" s="404"/>
      <c r="E19" s="393"/>
      <c r="F19" s="360" t="str">
        <f t="shared" si="0"/>
        <v/>
      </c>
      <c r="G19" s="388"/>
      <c r="H19" s="385"/>
      <c r="I19" s="360" t="str">
        <f t="shared" si="1"/>
        <v/>
      </c>
      <c r="J19" s="388"/>
      <c r="K19" s="385"/>
      <c r="L19" s="360" t="str">
        <f t="shared" si="2"/>
        <v/>
      </c>
      <c r="M19" s="360" t="str">
        <f t="shared" si="3"/>
        <v/>
      </c>
      <c r="N19" s="650"/>
      <c r="O19" s="650"/>
      <c r="P19" s="650"/>
      <c r="Q19" s="651"/>
    </row>
    <row r="20" spans="1:17" s="39" customFormat="1" ht="22.5" customHeight="1" x14ac:dyDescent="0.4">
      <c r="A20" s="382"/>
      <c r="B20" s="391"/>
      <c r="C20" s="350"/>
      <c r="D20" s="405"/>
      <c r="E20" s="394"/>
      <c r="F20" s="360" t="str">
        <f t="shared" si="0"/>
        <v/>
      </c>
      <c r="G20" s="406"/>
      <c r="H20" s="395"/>
      <c r="I20" s="360" t="str">
        <f t="shared" si="1"/>
        <v/>
      </c>
      <c r="J20" s="406"/>
      <c r="K20" s="395"/>
      <c r="L20" s="360" t="str">
        <f t="shared" si="2"/>
        <v/>
      </c>
      <c r="M20" s="360" t="str">
        <f t="shared" si="3"/>
        <v/>
      </c>
      <c r="N20" s="650"/>
      <c r="O20" s="650"/>
      <c r="P20" s="650"/>
      <c r="Q20" s="651"/>
    </row>
    <row r="21" spans="1:17" s="39" customFormat="1" ht="22.5" customHeight="1" x14ac:dyDescent="0.4">
      <c r="A21" s="382"/>
      <c r="B21" s="391"/>
      <c r="C21" s="351"/>
      <c r="D21" s="405"/>
      <c r="E21" s="396"/>
      <c r="F21" s="310" t="str">
        <f t="shared" si="0"/>
        <v/>
      </c>
      <c r="G21" s="400"/>
      <c r="H21" s="397"/>
      <c r="I21" s="310" t="str">
        <f t="shared" si="1"/>
        <v/>
      </c>
      <c r="J21" s="400"/>
      <c r="K21" s="397"/>
      <c r="L21" s="310" t="str">
        <f t="shared" si="2"/>
        <v/>
      </c>
      <c r="M21" s="310" t="str">
        <f t="shared" si="3"/>
        <v/>
      </c>
      <c r="N21" s="639"/>
      <c r="O21" s="639"/>
      <c r="P21" s="639"/>
      <c r="Q21" s="640"/>
    </row>
    <row r="22" spans="1:17" s="39" customFormat="1" ht="22.5" customHeight="1" x14ac:dyDescent="0.4">
      <c r="A22" s="382"/>
      <c r="B22" s="407"/>
      <c r="C22" s="350" t="str">
        <f>IF(SUM(M22:M24)=0,"",SUM(M22:M24))</f>
        <v/>
      </c>
      <c r="D22" s="408"/>
      <c r="E22" s="393"/>
      <c r="F22" s="360" t="str">
        <f t="shared" si="0"/>
        <v/>
      </c>
      <c r="G22" s="406"/>
      <c r="H22" s="395"/>
      <c r="I22" s="360" t="str">
        <f t="shared" si="1"/>
        <v/>
      </c>
      <c r="J22" s="406"/>
      <c r="K22" s="395"/>
      <c r="L22" s="360" t="str">
        <f t="shared" si="2"/>
        <v/>
      </c>
      <c r="M22" s="360" t="str">
        <f t="shared" si="3"/>
        <v/>
      </c>
      <c r="N22" s="650"/>
      <c r="O22" s="650"/>
      <c r="P22" s="650"/>
      <c r="Q22" s="651"/>
    </row>
    <row r="23" spans="1:17" s="39" customFormat="1" ht="22.5" customHeight="1" x14ac:dyDescent="0.4">
      <c r="A23" s="382"/>
      <c r="B23" s="391"/>
      <c r="C23" s="350"/>
      <c r="D23" s="405"/>
      <c r="E23" s="394"/>
      <c r="F23" s="360" t="str">
        <f t="shared" si="0"/>
        <v/>
      </c>
      <c r="G23" s="406"/>
      <c r="H23" s="395"/>
      <c r="I23" s="360" t="str">
        <f t="shared" si="1"/>
        <v/>
      </c>
      <c r="J23" s="406"/>
      <c r="K23" s="395"/>
      <c r="L23" s="360" t="str">
        <f t="shared" si="2"/>
        <v/>
      </c>
      <c r="M23" s="360" t="str">
        <f t="shared" si="3"/>
        <v/>
      </c>
      <c r="N23" s="650"/>
      <c r="O23" s="650"/>
      <c r="P23" s="650"/>
      <c r="Q23" s="651"/>
    </row>
    <row r="24" spans="1:17" s="39" customFormat="1" ht="22.5" customHeight="1" x14ac:dyDescent="0.4">
      <c r="A24" s="382"/>
      <c r="B24" s="409"/>
      <c r="C24" s="351"/>
      <c r="D24" s="410"/>
      <c r="E24" s="396"/>
      <c r="F24" s="310" t="str">
        <f t="shared" si="0"/>
        <v/>
      </c>
      <c r="G24" s="400"/>
      <c r="H24" s="397"/>
      <c r="I24" s="310" t="str">
        <f t="shared" si="1"/>
        <v/>
      </c>
      <c r="J24" s="400"/>
      <c r="K24" s="397"/>
      <c r="L24" s="310" t="str">
        <f t="shared" si="2"/>
        <v/>
      </c>
      <c r="M24" s="310" t="str">
        <f t="shared" si="3"/>
        <v/>
      </c>
      <c r="N24" s="639"/>
      <c r="O24" s="639"/>
      <c r="P24" s="639"/>
      <c r="Q24" s="640"/>
    </row>
    <row r="25" spans="1:17" s="39" customFormat="1" ht="22.5" customHeight="1" x14ac:dyDescent="0.4">
      <c r="A25" s="411"/>
      <c r="B25" s="391"/>
      <c r="C25" s="350" t="str">
        <f>IF(SUM(M25:M27)=0,"",SUM(M25:M27))</f>
        <v/>
      </c>
      <c r="D25" s="412"/>
      <c r="E25" s="393"/>
      <c r="F25" s="360" t="str">
        <f t="shared" ref="F25:F27" si="4">IF(E25="","","X")</f>
        <v/>
      </c>
      <c r="G25" s="406"/>
      <c r="H25" s="395"/>
      <c r="I25" s="360" t="str">
        <f t="shared" ref="I25:I27" si="5">IF(G25="","","X")</f>
        <v/>
      </c>
      <c r="J25" s="406"/>
      <c r="K25" s="395"/>
      <c r="L25" s="360" t="str">
        <f t="shared" ref="L25:L27" si="6">IF(J25="","","=")</f>
        <v/>
      </c>
      <c r="M25" s="360" t="str">
        <f t="shared" ref="M25:M27" si="7">IF(E25*IF(G25="",1,G25)*IF(J25="",1,J25)=0,"",E25*IF(G25="",1,G25)*IF(J25="",1,J25))</f>
        <v/>
      </c>
      <c r="N25" s="650"/>
      <c r="O25" s="650"/>
      <c r="P25" s="650"/>
      <c r="Q25" s="651"/>
    </row>
    <row r="26" spans="1:17" s="39" customFormat="1" ht="22.5" customHeight="1" x14ac:dyDescent="0.4">
      <c r="A26" s="411"/>
      <c r="B26" s="391"/>
      <c r="C26" s="350"/>
      <c r="D26" s="412"/>
      <c r="E26" s="394"/>
      <c r="F26" s="360" t="str">
        <f t="shared" si="4"/>
        <v/>
      </c>
      <c r="G26" s="406"/>
      <c r="H26" s="395"/>
      <c r="I26" s="360" t="str">
        <f t="shared" si="5"/>
        <v/>
      </c>
      <c r="J26" s="406"/>
      <c r="K26" s="395"/>
      <c r="L26" s="360" t="str">
        <f t="shared" si="6"/>
        <v/>
      </c>
      <c r="M26" s="360" t="str">
        <f t="shared" si="7"/>
        <v/>
      </c>
      <c r="N26" s="650"/>
      <c r="O26" s="650"/>
      <c r="P26" s="650"/>
      <c r="Q26" s="651"/>
    </row>
    <row r="27" spans="1:17" s="39" customFormat="1" ht="22.5" customHeight="1" x14ac:dyDescent="0.4">
      <c r="A27" s="411"/>
      <c r="B27" s="409"/>
      <c r="C27" s="351"/>
      <c r="D27" s="413"/>
      <c r="E27" s="396"/>
      <c r="F27" s="310" t="str">
        <f t="shared" si="4"/>
        <v/>
      </c>
      <c r="G27" s="400"/>
      <c r="H27" s="397"/>
      <c r="I27" s="310" t="str">
        <f t="shared" si="5"/>
        <v/>
      </c>
      <c r="J27" s="400"/>
      <c r="K27" s="397"/>
      <c r="L27" s="310" t="str">
        <f t="shared" si="6"/>
        <v/>
      </c>
      <c r="M27" s="310" t="str">
        <f t="shared" si="7"/>
        <v/>
      </c>
      <c r="N27" s="639"/>
      <c r="O27" s="639"/>
      <c r="P27" s="639"/>
      <c r="Q27" s="640"/>
    </row>
    <row r="28" spans="1:17" s="39" customFormat="1" ht="22.5" customHeight="1" x14ac:dyDescent="0.4">
      <c r="A28" s="414"/>
      <c r="B28" s="304" t="s">
        <v>37</v>
      </c>
      <c r="C28" s="310">
        <f>ROUND(SUM(C14:C27),0)</f>
        <v>0</v>
      </c>
      <c r="D28" s="652"/>
      <c r="E28" s="653"/>
      <c r="F28" s="653"/>
      <c r="G28" s="653"/>
      <c r="H28" s="653"/>
      <c r="I28" s="653"/>
      <c r="J28" s="653"/>
      <c r="K28" s="653"/>
      <c r="L28" s="653"/>
      <c r="M28" s="653"/>
      <c r="N28" s="653"/>
      <c r="O28" s="653"/>
      <c r="P28" s="653"/>
      <c r="Q28" s="654"/>
    </row>
    <row r="29" spans="1:17" ht="21.6" customHeight="1" x14ac:dyDescent="0.4">
      <c r="A29" s="411"/>
      <c r="B29" s="286" t="s">
        <v>87</v>
      </c>
      <c r="C29" s="383"/>
      <c r="D29" s="384"/>
      <c r="E29" s="385"/>
      <c r="F29" s="386"/>
      <c r="G29" s="387"/>
      <c r="H29" s="386"/>
      <c r="I29" s="386"/>
      <c r="J29" s="388"/>
      <c r="K29" s="386"/>
      <c r="L29" s="386"/>
      <c r="M29" s="385"/>
      <c r="N29" s="389"/>
      <c r="O29" s="389"/>
      <c r="P29" s="389"/>
      <c r="Q29" s="390"/>
    </row>
    <row r="30" spans="1:17" s="39" customFormat="1" ht="22.5" customHeight="1" x14ac:dyDescent="0.4">
      <c r="A30" s="411"/>
      <c r="B30" s="407"/>
      <c r="C30" s="349" t="str">
        <f>IF(SUM(M30:M32)=0,"",SUM(M30:M32))</f>
        <v/>
      </c>
      <c r="D30" s="415"/>
      <c r="E30" s="393"/>
      <c r="F30" s="359" t="str">
        <f t="shared" ref="F30:F39" si="8">IF(E30="","","X")</f>
        <v/>
      </c>
      <c r="G30" s="359"/>
      <c r="H30" s="385"/>
      <c r="I30" s="359" t="str">
        <f t="shared" ref="I30:I39" si="9">IF(G30="","","X")</f>
        <v/>
      </c>
      <c r="J30" s="359"/>
      <c r="K30" s="385"/>
      <c r="L30" s="359" t="str">
        <f t="shared" ref="L30:L39" si="10">IF(J30="","","=")</f>
        <v/>
      </c>
      <c r="M30" s="359" t="str">
        <f t="shared" ref="M30:M39" si="11">IF(E30*IF(G30="",1,G30)*IF(J30="",1,J30)=0,"",E30*IF(G30="",1,G30)*IF(J30="",1,J30))</f>
        <v/>
      </c>
      <c r="N30" s="648"/>
      <c r="O30" s="648"/>
      <c r="P30" s="648"/>
      <c r="Q30" s="649"/>
    </row>
    <row r="31" spans="1:17" s="39" customFormat="1" ht="22.5" customHeight="1" x14ac:dyDescent="0.4">
      <c r="A31" s="411"/>
      <c r="B31" s="391"/>
      <c r="C31" s="350"/>
      <c r="D31" s="392"/>
      <c r="E31" s="394"/>
      <c r="F31" s="360" t="str">
        <f t="shared" si="8"/>
        <v/>
      </c>
      <c r="G31" s="360"/>
      <c r="H31" s="395"/>
      <c r="I31" s="360" t="str">
        <f t="shared" si="9"/>
        <v/>
      </c>
      <c r="J31" s="360"/>
      <c r="K31" s="395"/>
      <c r="L31" s="360" t="str">
        <f t="shared" si="10"/>
        <v/>
      </c>
      <c r="M31" s="360" t="str">
        <f t="shared" si="11"/>
        <v/>
      </c>
      <c r="N31" s="650"/>
      <c r="O31" s="650"/>
      <c r="P31" s="650"/>
      <c r="Q31" s="651"/>
    </row>
    <row r="32" spans="1:17" s="39" customFormat="1" ht="22.5" customHeight="1" x14ac:dyDescent="0.4">
      <c r="A32" s="411"/>
      <c r="B32" s="409"/>
      <c r="C32" s="351"/>
      <c r="D32" s="416"/>
      <c r="E32" s="396"/>
      <c r="F32" s="310" t="str">
        <f t="shared" si="8"/>
        <v/>
      </c>
      <c r="G32" s="310"/>
      <c r="H32" s="397"/>
      <c r="I32" s="310" t="str">
        <f t="shared" si="9"/>
        <v/>
      </c>
      <c r="J32" s="310"/>
      <c r="K32" s="397"/>
      <c r="L32" s="310" t="str">
        <f t="shared" si="10"/>
        <v/>
      </c>
      <c r="M32" s="310" t="str">
        <f t="shared" si="11"/>
        <v/>
      </c>
      <c r="N32" s="639"/>
      <c r="O32" s="639"/>
      <c r="P32" s="639"/>
      <c r="Q32" s="640"/>
    </row>
    <row r="33" spans="1:17" ht="21.6" customHeight="1" x14ac:dyDescent="0.4">
      <c r="A33" s="411"/>
      <c r="B33" s="655" t="s">
        <v>79</v>
      </c>
      <c r="C33" s="656"/>
      <c r="D33" s="656"/>
      <c r="E33" s="656"/>
      <c r="F33" s="656"/>
      <c r="G33" s="656"/>
      <c r="H33" s="656"/>
      <c r="I33" s="656"/>
      <c r="J33" s="656"/>
      <c r="K33" s="656"/>
      <c r="L33" s="656"/>
      <c r="M33" s="656"/>
      <c r="N33" s="656"/>
      <c r="O33" s="656"/>
      <c r="P33" s="656"/>
      <c r="Q33" s="657"/>
    </row>
    <row r="34" spans="1:17" s="39" customFormat="1" ht="22.5" customHeight="1" x14ac:dyDescent="0.4">
      <c r="A34" s="411"/>
      <c r="B34" s="407"/>
      <c r="C34" s="349" t="str">
        <f>IF(SUM(M34:M36)=0,"",SUM(M34:M36))</f>
        <v/>
      </c>
      <c r="D34" s="404"/>
      <c r="E34" s="393"/>
      <c r="F34" s="359" t="str">
        <f t="shared" si="8"/>
        <v/>
      </c>
      <c r="G34" s="388"/>
      <c r="H34" s="385"/>
      <c r="I34" s="359" t="str">
        <f t="shared" si="9"/>
        <v/>
      </c>
      <c r="J34" s="388"/>
      <c r="K34" s="385"/>
      <c r="L34" s="359" t="str">
        <f t="shared" si="10"/>
        <v/>
      </c>
      <c r="M34" s="359" t="str">
        <f t="shared" si="11"/>
        <v/>
      </c>
      <c r="N34" s="648"/>
      <c r="O34" s="648"/>
      <c r="P34" s="648"/>
      <c r="Q34" s="649"/>
    </row>
    <row r="35" spans="1:17" s="39" customFormat="1" ht="22.5" customHeight="1" x14ac:dyDescent="0.4">
      <c r="A35" s="411"/>
      <c r="B35" s="391"/>
      <c r="C35" s="350"/>
      <c r="D35" s="405"/>
      <c r="E35" s="394"/>
      <c r="F35" s="360" t="str">
        <f t="shared" si="8"/>
        <v/>
      </c>
      <c r="G35" s="406"/>
      <c r="H35" s="395"/>
      <c r="I35" s="360" t="str">
        <f t="shared" si="9"/>
        <v/>
      </c>
      <c r="J35" s="406"/>
      <c r="K35" s="395"/>
      <c r="L35" s="360" t="str">
        <f t="shared" si="10"/>
        <v/>
      </c>
      <c r="M35" s="360" t="str">
        <f t="shared" si="11"/>
        <v/>
      </c>
      <c r="N35" s="650"/>
      <c r="O35" s="650"/>
      <c r="P35" s="650"/>
      <c r="Q35" s="651"/>
    </row>
    <row r="36" spans="1:17" s="39" customFormat="1" ht="22.5" customHeight="1" x14ac:dyDescent="0.4">
      <c r="A36" s="411"/>
      <c r="B36" s="391"/>
      <c r="C36" s="417"/>
      <c r="D36" s="405"/>
      <c r="E36" s="396"/>
      <c r="F36" s="310" t="str">
        <f t="shared" si="8"/>
        <v/>
      </c>
      <c r="G36" s="400"/>
      <c r="H36" s="397"/>
      <c r="I36" s="310" t="str">
        <f t="shared" si="9"/>
        <v/>
      </c>
      <c r="J36" s="400"/>
      <c r="K36" s="397"/>
      <c r="L36" s="310" t="str">
        <f t="shared" si="10"/>
        <v/>
      </c>
      <c r="M36" s="310" t="str">
        <f t="shared" si="11"/>
        <v/>
      </c>
      <c r="N36" s="639"/>
      <c r="O36" s="639"/>
      <c r="P36" s="639"/>
      <c r="Q36" s="640"/>
    </row>
    <row r="37" spans="1:17" s="39" customFormat="1" ht="22.5" customHeight="1" x14ac:dyDescent="0.4">
      <c r="A37" s="411"/>
      <c r="B37" s="407"/>
      <c r="C37" s="350" t="str">
        <f>IF(SUM(M37:M39)=0,"",SUM(M37:M39))</f>
        <v/>
      </c>
      <c r="D37" s="408"/>
      <c r="E37" s="393"/>
      <c r="F37" s="360" t="str">
        <f t="shared" si="8"/>
        <v/>
      </c>
      <c r="G37" s="406"/>
      <c r="H37" s="395"/>
      <c r="I37" s="360" t="str">
        <f t="shared" si="9"/>
        <v/>
      </c>
      <c r="J37" s="406"/>
      <c r="K37" s="395"/>
      <c r="L37" s="360" t="str">
        <f t="shared" si="10"/>
        <v/>
      </c>
      <c r="M37" s="360" t="str">
        <f t="shared" si="11"/>
        <v/>
      </c>
      <c r="N37" s="650"/>
      <c r="O37" s="650"/>
      <c r="P37" s="650"/>
      <c r="Q37" s="651"/>
    </row>
    <row r="38" spans="1:17" s="39" customFormat="1" ht="22.5" customHeight="1" x14ac:dyDescent="0.4">
      <c r="A38" s="411"/>
      <c r="B38" s="391"/>
      <c r="C38" s="350"/>
      <c r="D38" s="405"/>
      <c r="E38" s="394"/>
      <c r="F38" s="360" t="str">
        <f t="shared" si="8"/>
        <v/>
      </c>
      <c r="G38" s="406"/>
      <c r="H38" s="395"/>
      <c r="I38" s="360" t="str">
        <f t="shared" si="9"/>
        <v/>
      </c>
      <c r="J38" s="406"/>
      <c r="K38" s="395"/>
      <c r="L38" s="360" t="str">
        <f t="shared" si="10"/>
        <v/>
      </c>
      <c r="M38" s="360" t="str">
        <f t="shared" si="11"/>
        <v/>
      </c>
      <c r="N38" s="650"/>
      <c r="O38" s="650"/>
      <c r="P38" s="650"/>
      <c r="Q38" s="651"/>
    </row>
    <row r="39" spans="1:17" s="39" customFormat="1" ht="22.5" customHeight="1" x14ac:dyDescent="0.4">
      <c r="A39" s="411"/>
      <c r="B39" s="409"/>
      <c r="C39" s="351"/>
      <c r="D39" s="410"/>
      <c r="E39" s="396"/>
      <c r="F39" s="310" t="str">
        <f t="shared" si="8"/>
        <v/>
      </c>
      <c r="G39" s="400"/>
      <c r="H39" s="397"/>
      <c r="I39" s="310" t="str">
        <f t="shared" si="9"/>
        <v/>
      </c>
      <c r="J39" s="400"/>
      <c r="K39" s="397"/>
      <c r="L39" s="310" t="str">
        <f t="shared" si="10"/>
        <v/>
      </c>
      <c r="M39" s="310" t="str">
        <f t="shared" si="11"/>
        <v/>
      </c>
      <c r="N39" s="639"/>
      <c r="O39" s="639"/>
      <c r="P39" s="639"/>
      <c r="Q39" s="640"/>
    </row>
    <row r="40" spans="1:17" s="39" customFormat="1" ht="25.5" customHeight="1" x14ac:dyDescent="0.4">
      <c r="A40" s="411"/>
      <c r="B40" s="391"/>
      <c r="C40" s="350" t="str">
        <f>IF(SUM(M40:M42)=0,"",SUM(M40:M42))</f>
        <v/>
      </c>
      <c r="D40" s="412"/>
      <c r="E40" s="393"/>
      <c r="F40" s="360" t="str">
        <f t="shared" ref="F40:F42" si="12">IF(E40="","","X")</f>
        <v/>
      </c>
      <c r="G40" s="406"/>
      <c r="H40" s="395"/>
      <c r="I40" s="360" t="str">
        <f t="shared" ref="I40:I42" si="13">IF(G40="","","X")</f>
        <v/>
      </c>
      <c r="J40" s="406"/>
      <c r="K40" s="395"/>
      <c r="L40" s="360" t="str">
        <f t="shared" ref="L40:L42" si="14">IF(J40="","","=")</f>
        <v/>
      </c>
      <c r="M40" s="360" t="str">
        <f t="shared" ref="M40:M42" si="15">IF(E40*IF(G40="",1,G40)*IF(J40="",1,J40)=0,"",E40*IF(G40="",1,G40)*IF(J40="",1,J40))</f>
        <v/>
      </c>
      <c r="N40" s="650"/>
      <c r="O40" s="650"/>
      <c r="P40" s="650"/>
      <c r="Q40" s="651"/>
    </row>
    <row r="41" spans="1:17" s="39" customFormat="1" ht="22.5" customHeight="1" x14ac:dyDescent="0.4">
      <c r="A41" s="411"/>
      <c r="B41" s="391"/>
      <c r="C41" s="350"/>
      <c r="D41" s="412"/>
      <c r="E41" s="394"/>
      <c r="F41" s="360" t="str">
        <f t="shared" si="12"/>
        <v/>
      </c>
      <c r="G41" s="406"/>
      <c r="H41" s="395"/>
      <c r="I41" s="360" t="str">
        <f t="shared" si="13"/>
        <v/>
      </c>
      <c r="J41" s="406"/>
      <c r="K41" s="395"/>
      <c r="L41" s="360" t="str">
        <f t="shared" si="14"/>
        <v/>
      </c>
      <c r="M41" s="360" t="str">
        <f t="shared" si="15"/>
        <v/>
      </c>
      <c r="N41" s="650"/>
      <c r="O41" s="650"/>
      <c r="P41" s="650"/>
      <c r="Q41" s="651"/>
    </row>
    <row r="42" spans="1:17" s="39" customFormat="1" ht="22.5" customHeight="1" x14ac:dyDescent="0.4">
      <c r="A42" s="411"/>
      <c r="B42" s="409"/>
      <c r="C42" s="351"/>
      <c r="D42" s="413"/>
      <c r="E42" s="396"/>
      <c r="F42" s="310" t="str">
        <f t="shared" si="12"/>
        <v/>
      </c>
      <c r="G42" s="400"/>
      <c r="H42" s="397"/>
      <c r="I42" s="310" t="str">
        <f t="shared" si="13"/>
        <v/>
      </c>
      <c r="J42" s="400"/>
      <c r="K42" s="397"/>
      <c r="L42" s="310" t="str">
        <f t="shared" si="14"/>
        <v/>
      </c>
      <c r="M42" s="310" t="str">
        <f t="shared" si="15"/>
        <v/>
      </c>
      <c r="N42" s="639"/>
      <c r="O42" s="639"/>
      <c r="P42" s="639"/>
      <c r="Q42" s="640"/>
    </row>
    <row r="43" spans="1:17" s="39" customFormat="1" ht="22.5" customHeight="1" x14ac:dyDescent="0.4">
      <c r="A43" s="414"/>
      <c r="B43" s="304" t="s">
        <v>38</v>
      </c>
      <c r="C43" s="310">
        <f>ROUND(SUM(C29:C42),0)</f>
        <v>0</v>
      </c>
      <c r="D43" s="652"/>
      <c r="E43" s="653"/>
      <c r="F43" s="653"/>
      <c r="G43" s="653"/>
      <c r="H43" s="653"/>
      <c r="I43" s="653"/>
      <c r="J43" s="653"/>
      <c r="K43" s="653"/>
      <c r="L43" s="653"/>
      <c r="M43" s="653"/>
      <c r="N43" s="653"/>
      <c r="O43" s="653"/>
      <c r="P43" s="653"/>
      <c r="Q43" s="654"/>
    </row>
    <row r="44" spans="1:17" ht="21.6" customHeight="1" x14ac:dyDescent="0.4">
      <c r="A44" s="411"/>
      <c r="B44" s="286" t="s">
        <v>87</v>
      </c>
      <c r="C44" s="383"/>
      <c r="D44" s="384"/>
      <c r="E44" s="418"/>
      <c r="F44" s="441"/>
      <c r="G44" s="419"/>
      <c r="H44" s="441"/>
      <c r="I44" s="441"/>
      <c r="J44" s="420"/>
      <c r="K44" s="441"/>
      <c r="L44" s="441"/>
      <c r="M44" s="418"/>
      <c r="N44" s="421"/>
      <c r="O44" s="421"/>
      <c r="P44" s="421"/>
      <c r="Q44" s="422"/>
    </row>
    <row r="45" spans="1:17" s="39" customFormat="1" ht="22.5" customHeight="1" x14ac:dyDescent="0.4">
      <c r="A45" s="411"/>
      <c r="B45" s="407"/>
      <c r="C45" s="349" t="str">
        <f>IF(SUM(M45:M47)=0,"",SUM(M45:M47))</f>
        <v/>
      </c>
      <c r="D45" s="408"/>
      <c r="E45" s="423"/>
      <c r="F45" s="359" t="str">
        <f t="shared" ref="F45:F47" si="16">IF(E45="","","X")</f>
        <v/>
      </c>
      <c r="G45" s="388"/>
      <c r="H45" s="386"/>
      <c r="I45" s="359" t="str">
        <f t="shared" ref="I45:I47" si="17">IF(G45="","","X")</f>
        <v/>
      </c>
      <c r="J45" s="388"/>
      <c r="K45" s="386"/>
      <c r="L45" s="359" t="str">
        <f t="shared" ref="L45:L46" si="18">IF(J45="","","=")</f>
        <v/>
      </c>
      <c r="M45" s="359" t="str">
        <f t="shared" ref="M45:M46" si="19">IF(E45*IF(G45="",1,G45)*IF(J45="",1,J45)=0,"",E45*IF(G45="",1,G45)*IF(J45="",1,J45))</f>
        <v/>
      </c>
      <c r="N45" s="648"/>
      <c r="O45" s="648"/>
      <c r="P45" s="648"/>
      <c r="Q45" s="649"/>
    </row>
    <row r="46" spans="1:17" s="39" customFormat="1" ht="22.5" customHeight="1" x14ac:dyDescent="0.4">
      <c r="A46" s="411"/>
      <c r="B46" s="391"/>
      <c r="C46" s="350"/>
      <c r="D46" s="392"/>
      <c r="E46" s="424"/>
      <c r="F46" s="360" t="str">
        <f t="shared" si="16"/>
        <v/>
      </c>
      <c r="G46" s="360"/>
      <c r="H46" s="360"/>
      <c r="I46" s="360" t="str">
        <f t="shared" si="17"/>
        <v/>
      </c>
      <c r="J46" s="360"/>
      <c r="K46" s="360"/>
      <c r="L46" s="360" t="str">
        <f t="shared" si="18"/>
        <v/>
      </c>
      <c r="M46" s="360" t="str">
        <f t="shared" si="19"/>
        <v/>
      </c>
      <c r="N46" s="650"/>
      <c r="O46" s="650"/>
      <c r="P46" s="650"/>
      <c r="Q46" s="651"/>
    </row>
    <row r="47" spans="1:17" s="39" customFormat="1" ht="22.5" customHeight="1" x14ac:dyDescent="0.4">
      <c r="A47" s="411"/>
      <c r="B47" s="409"/>
      <c r="C47" s="351"/>
      <c r="D47" s="416"/>
      <c r="E47" s="425"/>
      <c r="F47" s="310" t="str">
        <f t="shared" si="16"/>
        <v/>
      </c>
      <c r="G47" s="310"/>
      <c r="H47" s="310"/>
      <c r="I47" s="310" t="str">
        <f t="shared" si="17"/>
        <v/>
      </c>
      <c r="J47" s="310"/>
      <c r="K47" s="310"/>
      <c r="L47" s="310" t="str">
        <f>IF(J47="","","=")</f>
        <v/>
      </c>
      <c r="M47" s="310" t="str">
        <f>IF(E47*IF(G47="",1,G47)*IF(J47="",1,J47)=0,"",E47*IF(G47="",1,G47)*IF(J47="",1,J47))</f>
        <v/>
      </c>
      <c r="N47" s="639"/>
      <c r="O47" s="639"/>
      <c r="P47" s="639"/>
      <c r="Q47" s="640"/>
    </row>
    <row r="48" spans="1:17" ht="21.6" customHeight="1" x14ac:dyDescent="0.4">
      <c r="A48" s="411"/>
      <c r="B48" s="655" t="s">
        <v>79</v>
      </c>
      <c r="C48" s="656"/>
      <c r="D48" s="656"/>
      <c r="E48" s="656"/>
      <c r="F48" s="656"/>
      <c r="G48" s="656"/>
      <c r="H48" s="656"/>
      <c r="I48" s="656"/>
      <c r="J48" s="656"/>
      <c r="K48" s="656"/>
      <c r="L48" s="656"/>
      <c r="M48" s="656"/>
      <c r="N48" s="656"/>
      <c r="O48" s="656"/>
      <c r="P48" s="656"/>
      <c r="Q48" s="657"/>
    </row>
    <row r="49" spans="1:18" s="39" customFormat="1" ht="22.5" customHeight="1" x14ac:dyDescent="0.4">
      <c r="A49" s="411"/>
      <c r="B49" s="407"/>
      <c r="C49" s="349" t="str">
        <f>IF(SUM(M49:M51)=0,"",SUM(M49:M51))</f>
        <v/>
      </c>
      <c r="D49" s="404"/>
      <c r="E49" s="423"/>
      <c r="F49" s="426" t="str">
        <f t="shared" ref="F49:F54" si="20">IF(E49="","","X")</f>
        <v/>
      </c>
      <c r="G49" s="388"/>
      <c r="H49" s="386"/>
      <c r="I49" s="426" t="str">
        <f t="shared" ref="I49:I54" si="21">IF(G49="","","X")</f>
        <v/>
      </c>
      <c r="J49" s="388"/>
      <c r="K49" s="386"/>
      <c r="L49" s="359" t="str">
        <f t="shared" ref="L49:L54" si="22">IF(J49="","","=")</f>
        <v/>
      </c>
      <c r="M49" s="359" t="str">
        <f t="shared" ref="M49:M54" si="23">IF(E49*IF(G49="",1,G49)*IF(J49="",1,J49)=0,"",E49*IF(G49="",1,G49)*IF(J49="",1,J49))</f>
        <v/>
      </c>
      <c r="N49" s="648"/>
      <c r="O49" s="648"/>
      <c r="P49" s="648"/>
      <c r="Q49" s="649"/>
    </row>
    <row r="50" spans="1:18" s="39" customFormat="1" ht="22.5" customHeight="1" x14ac:dyDescent="0.4">
      <c r="A50" s="411"/>
      <c r="B50" s="391"/>
      <c r="C50" s="350"/>
      <c r="D50" s="405"/>
      <c r="E50" s="424"/>
      <c r="F50" s="310" t="str">
        <f t="shared" si="20"/>
        <v/>
      </c>
      <c r="G50" s="406"/>
      <c r="H50" s="427"/>
      <c r="I50" s="310" t="str">
        <f t="shared" si="21"/>
        <v/>
      </c>
      <c r="J50" s="406"/>
      <c r="K50" s="427"/>
      <c r="L50" s="360" t="str">
        <f t="shared" si="22"/>
        <v/>
      </c>
      <c r="M50" s="360" t="str">
        <f t="shared" si="23"/>
        <v/>
      </c>
      <c r="N50" s="650"/>
      <c r="O50" s="650"/>
      <c r="P50" s="650"/>
      <c r="Q50" s="651"/>
    </row>
    <row r="51" spans="1:18" s="39" customFormat="1" ht="22.5" customHeight="1" x14ac:dyDescent="0.4">
      <c r="A51" s="411"/>
      <c r="B51" s="391"/>
      <c r="C51" s="417"/>
      <c r="D51" s="428"/>
      <c r="E51" s="425"/>
      <c r="F51" s="310" t="str">
        <f t="shared" si="20"/>
        <v/>
      </c>
      <c r="G51" s="310"/>
      <c r="H51" s="310"/>
      <c r="I51" s="310" t="str">
        <f t="shared" si="21"/>
        <v/>
      </c>
      <c r="J51" s="310"/>
      <c r="K51" s="310"/>
      <c r="L51" s="310" t="str">
        <f t="shared" si="22"/>
        <v/>
      </c>
      <c r="M51" s="310" t="str">
        <f t="shared" si="23"/>
        <v/>
      </c>
      <c r="N51" s="639"/>
      <c r="O51" s="639"/>
      <c r="P51" s="639"/>
      <c r="Q51" s="640"/>
    </row>
    <row r="52" spans="1:18" s="39" customFormat="1" ht="22.5" customHeight="1" x14ac:dyDescent="0.4">
      <c r="A52" s="411"/>
      <c r="B52" s="391"/>
      <c r="C52" s="349" t="str">
        <f>IF(SUM(M52:M54)=0,"",SUM(M52:M54))</f>
        <v/>
      </c>
      <c r="D52" s="412"/>
      <c r="E52" s="423"/>
      <c r="F52" s="360" t="str">
        <f t="shared" si="20"/>
        <v/>
      </c>
      <c r="G52" s="406"/>
      <c r="H52" s="427"/>
      <c r="I52" s="360" t="str">
        <f t="shared" si="21"/>
        <v/>
      </c>
      <c r="J52" s="406"/>
      <c r="K52" s="427"/>
      <c r="L52" s="360" t="str">
        <f t="shared" si="22"/>
        <v/>
      </c>
      <c r="M52" s="360" t="str">
        <f t="shared" si="23"/>
        <v/>
      </c>
      <c r="N52" s="650"/>
      <c r="O52" s="650"/>
      <c r="P52" s="650"/>
      <c r="Q52" s="651"/>
    </row>
    <row r="53" spans="1:18" s="39" customFormat="1" ht="22.5" customHeight="1" x14ac:dyDescent="0.4">
      <c r="A53" s="411"/>
      <c r="B53" s="391"/>
      <c r="C53" s="350"/>
      <c r="D53" s="429"/>
      <c r="E53" s="424"/>
      <c r="F53" s="360" t="str">
        <f t="shared" si="20"/>
        <v/>
      </c>
      <c r="G53" s="360"/>
      <c r="H53" s="360"/>
      <c r="I53" s="360" t="str">
        <f t="shared" si="21"/>
        <v/>
      </c>
      <c r="J53" s="360"/>
      <c r="K53" s="360"/>
      <c r="L53" s="360" t="str">
        <f t="shared" si="22"/>
        <v/>
      </c>
      <c r="M53" s="360" t="str">
        <f t="shared" si="23"/>
        <v/>
      </c>
      <c r="N53" s="650"/>
      <c r="O53" s="650"/>
      <c r="P53" s="650"/>
      <c r="Q53" s="651"/>
    </row>
    <row r="54" spans="1:18" s="39" customFormat="1" ht="22.5" customHeight="1" x14ac:dyDescent="0.4">
      <c r="A54" s="411"/>
      <c r="B54" s="409"/>
      <c r="C54" s="351"/>
      <c r="D54" s="428"/>
      <c r="E54" s="425"/>
      <c r="F54" s="310" t="str">
        <f t="shared" si="20"/>
        <v/>
      </c>
      <c r="G54" s="310"/>
      <c r="H54" s="310"/>
      <c r="I54" s="310" t="str">
        <f t="shared" si="21"/>
        <v/>
      </c>
      <c r="J54" s="310"/>
      <c r="K54" s="310"/>
      <c r="L54" s="310" t="str">
        <f t="shared" si="22"/>
        <v/>
      </c>
      <c r="M54" s="310" t="str">
        <f t="shared" si="23"/>
        <v/>
      </c>
      <c r="N54" s="639"/>
      <c r="O54" s="639"/>
      <c r="P54" s="639"/>
      <c r="Q54" s="640"/>
    </row>
    <row r="55" spans="1:18" s="39" customFormat="1" ht="22.5" customHeight="1" x14ac:dyDescent="0.4">
      <c r="A55" s="411"/>
      <c r="B55" s="391"/>
      <c r="C55" s="349" t="str">
        <f>IF(SUM(M57:M57)=0,"",SUM(M57:M57))</f>
        <v/>
      </c>
      <c r="D55" s="429"/>
      <c r="E55" s="423"/>
      <c r="F55" s="360" t="str">
        <f t="shared" ref="F55:F57" si="24">IF(E55="","","X")</f>
        <v/>
      </c>
      <c r="G55" s="360"/>
      <c r="H55" s="360"/>
      <c r="I55" s="360" t="str">
        <f t="shared" ref="I55:I57" si="25">IF(G55="","","X")</f>
        <v/>
      </c>
      <c r="J55" s="360"/>
      <c r="K55" s="360"/>
      <c r="L55" s="360" t="str">
        <f t="shared" ref="L55:L57" si="26">IF(J55="","","=")</f>
        <v/>
      </c>
      <c r="M55" s="360" t="str">
        <f t="shared" ref="M55:M57" si="27">IF(E55*IF(G55="",1,G55)*IF(J55="",1,J55)=0,"",E55*IF(G55="",1,G55)*IF(J55="",1,J55))</f>
        <v/>
      </c>
      <c r="N55" s="650"/>
      <c r="O55" s="650"/>
      <c r="P55" s="650"/>
      <c r="Q55" s="651"/>
    </row>
    <row r="56" spans="1:18" s="39" customFormat="1" ht="22.5" customHeight="1" x14ac:dyDescent="0.4">
      <c r="A56" s="411"/>
      <c r="B56" s="391"/>
      <c r="C56" s="350"/>
      <c r="D56" s="429"/>
      <c r="E56" s="424"/>
      <c r="F56" s="360" t="str">
        <f t="shared" si="24"/>
        <v/>
      </c>
      <c r="G56" s="360"/>
      <c r="H56" s="360"/>
      <c r="I56" s="360" t="str">
        <f t="shared" si="25"/>
        <v/>
      </c>
      <c r="J56" s="360"/>
      <c r="K56" s="360"/>
      <c r="L56" s="360" t="str">
        <f t="shared" si="26"/>
        <v/>
      </c>
      <c r="M56" s="360" t="str">
        <f t="shared" si="27"/>
        <v/>
      </c>
      <c r="N56" s="650"/>
      <c r="O56" s="650"/>
      <c r="P56" s="650"/>
      <c r="Q56" s="651"/>
    </row>
    <row r="57" spans="1:18" s="39" customFormat="1" ht="22.5" customHeight="1" x14ac:dyDescent="0.4">
      <c r="A57" s="411"/>
      <c r="B57" s="409"/>
      <c r="C57" s="351"/>
      <c r="D57" s="428"/>
      <c r="E57" s="425"/>
      <c r="F57" s="310" t="str">
        <f t="shared" si="24"/>
        <v/>
      </c>
      <c r="G57" s="310"/>
      <c r="H57" s="310"/>
      <c r="I57" s="310" t="str">
        <f t="shared" si="25"/>
        <v/>
      </c>
      <c r="J57" s="310"/>
      <c r="K57" s="310"/>
      <c r="L57" s="310" t="str">
        <f t="shared" si="26"/>
        <v/>
      </c>
      <c r="M57" s="310" t="str">
        <f t="shared" si="27"/>
        <v/>
      </c>
      <c r="N57" s="639"/>
      <c r="O57" s="639"/>
      <c r="P57" s="639"/>
      <c r="Q57" s="640"/>
    </row>
    <row r="58" spans="1:18" s="39" customFormat="1" ht="22.5" customHeight="1" x14ac:dyDescent="0.4">
      <c r="A58" s="414"/>
      <c r="B58" s="311" t="s">
        <v>39</v>
      </c>
      <c r="C58" s="310">
        <f>ROUND(SUM(C44:C57),0)</f>
        <v>0</v>
      </c>
      <c r="D58" s="573"/>
      <c r="E58" s="574"/>
      <c r="F58" s="574"/>
      <c r="G58" s="574"/>
      <c r="H58" s="574"/>
      <c r="I58" s="574"/>
      <c r="J58" s="574"/>
      <c r="K58" s="574"/>
      <c r="L58" s="574"/>
      <c r="M58" s="574"/>
      <c r="N58" s="574"/>
      <c r="O58" s="574"/>
      <c r="P58" s="574"/>
      <c r="Q58" s="575"/>
    </row>
    <row r="59" spans="1:18" ht="21.6" customHeight="1" x14ac:dyDescent="0.4">
      <c r="A59" s="411"/>
      <c r="B59" s="286" t="s">
        <v>87</v>
      </c>
      <c r="C59" s="383"/>
      <c r="D59" s="384"/>
      <c r="E59" s="418"/>
      <c r="F59" s="441"/>
      <c r="G59" s="419"/>
      <c r="H59" s="441"/>
      <c r="I59" s="441"/>
      <c r="J59" s="420"/>
      <c r="K59" s="441"/>
      <c r="L59" s="441"/>
      <c r="M59" s="418"/>
      <c r="N59" s="421"/>
      <c r="O59" s="421"/>
      <c r="P59" s="421"/>
      <c r="Q59" s="422"/>
    </row>
    <row r="60" spans="1:18" s="39" customFormat="1" ht="22.5" customHeight="1" x14ac:dyDescent="0.4">
      <c r="A60" s="411"/>
      <c r="B60" s="407"/>
      <c r="C60" s="349" t="str">
        <f>IF(SUM(M60:M62)=0,"",SUM(M60:M62))</f>
        <v/>
      </c>
      <c r="D60" s="408"/>
      <c r="E60" s="423"/>
      <c r="F60" s="359" t="str">
        <f t="shared" ref="F60:F62" si="28">IF(E60="","","X")</f>
        <v/>
      </c>
      <c r="G60" s="388"/>
      <c r="H60" s="386"/>
      <c r="I60" s="359" t="str">
        <f t="shared" ref="I60:I62" si="29">IF(G60="","","X")</f>
        <v/>
      </c>
      <c r="J60" s="388"/>
      <c r="K60" s="386"/>
      <c r="L60" s="359" t="str">
        <f t="shared" ref="L60:L61" si="30">IF(J60="","","=")</f>
        <v/>
      </c>
      <c r="M60" s="359" t="str">
        <f t="shared" ref="M60:M61" si="31">IF(E60*IF(G60="",1,G60)*IF(J60="",1,J60)=0,"",E60*IF(G60="",1,G60)*IF(J60="",1,J60))</f>
        <v/>
      </c>
      <c r="N60" s="648"/>
      <c r="O60" s="648"/>
      <c r="P60" s="648"/>
      <c r="Q60" s="649"/>
    </row>
    <row r="61" spans="1:18" s="39" customFormat="1" ht="22.5" customHeight="1" x14ac:dyDescent="0.4">
      <c r="A61" s="411"/>
      <c r="B61" s="391"/>
      <c r="C61" s="350"/>
      <c r="D61" s="392"/>
      <c r="E61" s="424"/>
      <c r="F61" s="360" t="str">
        <f t="shared" si="28"/>
        <v/>
      </c>
      <c r="G61" s="360"/>
      <c r="H61" s="360"/>
      <c r="I61" s="360" t="str">
        <f t="shared" si="29"/>
        <v/>
      </c>
      <c r="J61" s="360"/>
      <c r="K61" s="360"/>
      <c r="L61" s="360" t="str">
        <f t="shared" si="30"/>
        <v/>
      </c>
      <c r="M61" s="360" t="str">
        <f t="shared" si="31"/>
        <v/>
      </c>
      <c r="N61" s="650"/>
      <c r="O61" s="650"/>
      <c r="P61" s="650"/>
      <c r="Q61" s="651"/>
    </row>
    <row r="62" spans="1:18" s="39" customFormat="1" ht="22.5" customHeight="1" x14ac:dyDescent="0.4">
      <c r="A62" s="411"/>
      <c r="B62" s="409"/>
      <c r="C62" s="351"/>
      <c r="D62" s="416"/>
      <c r="E62" s="425"/>
      <c r="F62" s="310" t="str">
        <f t="shared" si="28"/>
        <v/>
      </c>
      <c r="G62" s="310"/>
      <c r="H62" s="310"/>
      <c r="I62" s="310" t="str">
        <f t="shared" si="29"/>
        <v/>
      </c>
      <c r="J62" s="310"/>
      <c r="K62" s="310"/>
      <c r="L62" s="310" t="str">
        <f>IF(J62="","","=")</f>
        <v/>
      </c>
      <c r="M62" s="310" t="str">
        <f>IF(E62*IF(G62="",1,G62)*IF(J62="",1,J62)=0,"",E62*IF(G62="",1,G62)*IF(J62="",1,J62))</f>
        <v/>
      </c>
      <c r="N62" s="639"/>
      <c r="O62" s="639"/>
      <c r="P62" s="639"/>
      <c r="Q62" s="640"/>
    </row>
    <row r="63" spans="1:18" ht="21.6" customHeight="1" x14ac:dyDescent="0.4">
      <c r="A63" s="411"/>
      <c r="B63" s="655" t="s">
        <v>79</v>
      </c>
      <c r="C63" s="656"/>
      <c r="D63" s="656"/>
      <c r="E63" s="656"/>
      <c r="F63" s="656"/>
      <c r="G63" s="656"/>
      <c r="H63" s="656"/>
      <c r="I63" s="656"/>
      <c r="J63" s="656"/>
      <c r="K63" s="656"/>
      <c r="L63" s="656"/>
      <c r="M63" s="656"/>
      <c r="N63" s="656"/>
      <c r="O63" s="656"/>
      <c r="P63" s="656"/>
      <c r="Q63" s="657"/>
      <c r="R63" s="28" t="s">
        <v>88</v>
      </c>
    </row>
    <row r="64" spans="1:18" s="39" customFormat="1" ht="22.5" customHeight="1" x14ac:dyDescent="0.4">
      <c r="A64" s="411"/>
      <c r="B64" s="407"/>
      <c r="C64" s="349" t="str">
        <f>IF(SUM(M64:M66)=0,"",SUM(M64:M66))</f>
        <v/>
      </c>
      <c r="D64" s="404"/>
      <c r="E64" s="423"/>
      <c r="F64" s="426" t="str">
        <f t="shared" ref="F64:F66" si="32">IF(E64="","","X")</f>
        <v/>
      </c>
      <c r="G64" s="388"/>
      <c r="H64" s="386"/>
      <c r="I64" s="426" t="str">
        <f t="shared" ref="I64:I66" si="33">IF(G64="","","X")</f>
        <v/>
      </c>
      <c r="J64" s="388"/>
      <c r="K64" s="386"/>
      <c r="L64" s="359" t="str">
        <f t="shared" ref="L64:L69" si="34">IF(J64="","","=")</f>
        <v/>
      </c>
      <c r="M64" s="359" t="str">
        <f t="shared" ref="M64:M69" si="35">IF(E64*IF(G64="",1,G64)*IF(J64="",1,J64)=0,"",E64*IF(G64="",1,G64)*IF(J64="",1,J64))</f>
        <v/>
      </c>
      <c r="N64" s="648"/>
      <c r="O64" s="648"/>
      <c r="P64" s="648"/>
      <c r="Q64" s="649"/>
    </row>
    <row r="65" spans="1:17" s="39" customFormat="1" ht="22.5" customHeight="1" x14ac:dyDescent="0.4">
      <c r="A65" s="411"/>
      <c r="B65" s="391"/>
      <c r="C65" s="350"/>
      <c r="D65" s="405"/>
      <c r="E65" s="424"/>
      <c r="F65" s="310" t="str">
        <f t="shared" si="32"/>
        <v/>
      </c>
      <c r="G65" s="406"/>
      <c r="H65" s="427"/>
      <c r="I65" s="310" t="str">
        <f t="shared" si="33"/>
        <v/>
      </c>
      <c r="J65" s="406"/>
      <c r="K65" s="427"/>
      <c r="L65" s="360" t="str">
        <f t="shared" si="34"/>
        <v/>
      </c>
      <c r="M65" s="360" t="str">
        <f t="shared" si="35"/>
        <v/>
      </c>
      <c r="N65" s="650"/>
      <c r="O65" s="650"/>
      <c r="P65" s="650"/>
      <c r="Q65" s="651"/>
    </row>
    <row r="66" spans="1:17" s="39" customFormat="1" ht="22.5" customHeight="1" x14ac:dyDescent="0.4">
      <c r="A66" s="411"/>
      <c r="B66" s="391"/>
      <c r="C66" s="417"/>
      <c r="D66" s="428"/>
      <c r="E66" s="425"/>
      <c r="F66" s="310" t="str">
        <f t="shared" si="32"/>
        <v/>
      </c>
      <c r="G66" s="310"/>
      <c r="H66" s="310"/>
      <c r="I66" s="310" t="str">
        <f t="shared" si="33"/>
        <v/>
      </c>
      <c r="J66" s="310"/>
      <c r="K66" s="310"/>
      <c r="L66" s="310" t="str">
        <f t="shared" si="34"/>
        <v/>
      </c>
      <c r="M66" s="310" t="str">
        <f t="shared" si="35"/>
        <v/>
      </c>
      <c r="N66" s="639"/>
      <c r="O66" s="639"/>
      <c r="P66" s="639"/>
      <c r="Q66" s="640"/>
    </row>
    <row r="67" spans="1:17" s="39" customFormat="1" ht="22.5" customHeight="1" x14ac:dyDescent="0.4">
      <c r="A67" s="411"/>
      <c r="B67" s="391"/>
      <c r="C67" s="349" t="str">
        <f>IF(SUM(M67:M69)=0,"",SUM(M67:M69))</f>
        <v/>
      </c>
      <c r="D67" s="412"/>
      <c r="E67" s="423"/>
      <c r="F67" s="360" t="str">
        <f t="shared" ref="F67:F69" si="36">IF(E67="","","X")</f>
        <v/>
      </c>
      <c r="G67" s="406"/>
      <c r="H67" s="427"/>
      <c r="I67" s="360" t="str">
        <f t="shared" ref="I67:I69" si="37">IF(G67="","","X")</f>
        <v/>
      </c>
      <c r="J67" s="406"/>
      <c r="K67" s="427"/>
      <c r="L67" s="360" t="str">
        <f t="shared" si="34"/>
        <v/>
      </c>
      <c r="M67" s="360" t="str">
        <f t="shared" si="35"/>
        <v/>
      </c>
      <c r="N67" s="650"/>
      <c r="O67" s="650"/>
      <c r="P67" s="650"/>
      <c r="Q67" s="651"/>
    </row>
    <row r="68" spans="1:17" s="39" customFormat="1" ht="22.5" customHeight="1" x14ac:dyDescent="0.4">
      <c r="A68" s="411"/>
      <c r="B68" s="391"/>
      <c r="C68" s="350"/>
      <c r="D68" s="429"/>
      <c r="E68" s="424"/>
      <c r="F68" s="360" t="str">
        <f t="shared" si="36"/>
        <v/>
      </c>
      <c r="G68" s="360"/>
      <c r="H68" s="360"/>
      <c r="I68" s="360" t="str">
        <f t="shared" si="37"/>
        <v/>
      </c>
      <c r="J68" s="360"/>
      <c r="K68" s="360"/>
      <c r="L68" s="360" t="str">
        <f t="shared" si="34"/>
        <v/>
      </c>
      <c r="M68" s="360" t="str">
        <f t="shared" si="35"/>
        <v/>
      </c>
      <c r="N68" s="650"/>
      <c r="O68" s="650"/>
      <c r="P68" s="650"/>
      <c r="Q68" s="651"/>
    </row>
    <row r="69" spans="1:17" s="39" customFormat="1" ht="22.5" customHeight="1" x14ac:dyDescent="0.4">
      <c r="A69" s="411"/>
      <c r="B69" s="409"/>
      <c r="C69" s="351"/>
      <c r="D69" s="428"/>
      <c r="E69" s="425"/>
      <c r="F69" s="310" t="str">
        <f t="shared" si="36"/>
        <v/>
      </c>
      <c r="G69" s="310"/>
      <c r="H69" s="310"/>
      <c r="I69" s="310" t="str">
        <f t="shared" si="37"/>
        <v/>
      </c>
      <c r="J69" s="310"/>
      <c r="K69" s="310"/>
      <c r="L69" s="310" t="str">
        <f t="shared" si="34"/>
        <v/>
      </c>
      <c r="M69" s="310" t="str">
        <f t="shared" si="35"/>
        <v/>
      </c>
      <c r="N69" s="639"/>
      <c r="O69" s="639"/>
      <c r="P69" s="639"/>
      <c r="Q69" s="640"/>
    </row>
    <row r="70" spans="1:17" s="39" customFormat="1" ht="22.5" customHeight="1" x14ac:dyDescent="0.4">
      <c r="A70" s="411"/>
      <c r="B70" s="391"/>
      <c r="C70" s="350" t="str">
        <f>IF(SUM(M70:M72)=0,"",SUM(M70:M72))</f>
        <v/>
      </c>
      <c r="D70" s="429"/>
      <c r="E70" s="423"/>
      <c r="F70" s="360" t="str">
        <f t="shared" ref="F70:F72" si="38">IF(E70="","","X")</f>
        <v/>
      </c>
      <c r="G70" s="360"/>
      <c r="H70" s="360"/>
      <c r="I70" s="360" t="str">
        <f t="shared" ref="I70:I72" si="39">IF(G70="","","X")</f>
        <v/>
      </c>
      <c r="J70" s="360"/>
      <c r="K70" s="360"/>
      <c r="L70" s="360" t="str">
        <f t="shared" ref="L70:L72" si="40">IF(J70="","","=")</f>
        <v/>
      </c>
      <c r="M70" s="360" t="str">
        <f t="shared" ref="M70:M72" si="41">IF(E70*IF(G70="",1,G70)*IF(J70="",1,J70)=0,"",E70*IF(G70="",1,G70)*IF(J70="",1,J70))</f>
        <v/>
      </c>
      <c r="N70" s="650"/>
      <c r="O70" s="650"/>
      <c r="P70" s="650"/>
      <c r="Q70" s="651"/>
    </row>
    <row r="71" spans="1:17" s="39" customFormat="1" ht="22.5" customHeight="1" x14ac:dyDescent="0.4">
      <c r="A71" s="411"/>
      <c r="B71" s="391"/>
      <c r="C71" s="350"/>
      <c r="D71" s="429"/>
      <c r="E71" s="424"/>
      <c r="F71" s="360" t="str">
        <f t="shared" si="38"/>
        <v/>
      </c>
      <c r="G71" s="360"/>
      <c r="H71" s="360"/>
      <c r="I71" s="360" t="str">
        <f t="shared" si="39"/>
        <v/>
      </c>
      <c r="J71" s="360"/>
      <c r="K71" s="360"/>
      <c r="L71" s="360" t="str">
        <f t="shared" si="40"/>
        <v/>
      </c>
      <c r="M71" s="360" t="str">
        <f t="shared" si="41"/>
        <v/>
      </c>
      <c r="N71" s="650"/>
      <c r="O71" s="650"/>
      <c r="P71" s="650"/>
      <c r="Q71" s="651"/>
    </row>
    <row r="72" spans="1:17" s="39" customFormat="1" ht="22.5" customHeight="1" x14ac:dyDescent="0.4">
      <c r="A72" s="411"/>
      <c r="B72" s="409"/>
      <c r="C72" s="351"/>
      <c r="D72" s="428"/>
      <c r="E72" s="425"/>
      <c r="F72" s="310" t="str">
        <f t="shared" si="38"/>
        <v/>
      </c>
      <c r="G72" s="310"/>
      <c r="H72" s="310"/>
      <c r="I72" s="310" t="str">
        <f t="shared" si="39"/>
        <v/>
      </c>
      <c r="J72" s="310"/>
      <c r="K72" s="310"/>
      <c r="L72" s="310" t="str">
        <f t="shared" si="40"/>
        <v/>
      </c>
      <c r="M72" s="310" t="str">
        <f t="shared" si="41"/>
        <v/>
      </c>
      <c r="N72" s="639"/>
      <c r="O72" s="639"/>
      <c r="P72" s="639"/>
      <c r="Q72" s="640"/>
    </row>
    <row r="73" spans="1:17" s="39" customFormat="1" ht="22.5" customHeight="1" x14ac:dyDescent="0.4">
      <c r="A73" s="414"/>
      <c r="B73" s="311" t="s">
        <v>40</v>
      </c>
      <c r="C73" s="310">
        <f>ROUND(SUM(C59:C72),0)</f>
        <v>0</v>
      </c>
      <c r="D73" s="652"/>
      <c r="E73" s="653"/>
      <c r="F73" s="653"/>
      <c r="G73" s="653"/>
      <c r="H73" s="653"/>
      <c r="I73" s="653"/>
      <c r="J73" s="653"/>
      <c r="K73" s="653"/>
      <c r="L73" s="653"/>
      <c r="M73" s="653"/>
      <c r="N73" s="653"/>
      <c r="O73" s="653"/>
      <c r="P73" s="653"/>
      <c r="Q73" s="654"/>
    </row>
    <row r="74" spans="1:17" s="39" customFormat="1" ht="35.25" customHeight="1" x14ac:dyDescent="0.4">
      <c r="A74" s="659" t="s">
        <v>89</v>
      </c>
      <c r="B74" s="660"/>
      <c r="C74" s="312">
        <f>SUM(C28,C43,C58,C73)</f>
        <v>0</v>
      </c>
      <c r="D74" s="661"/>
      <c r="E74" s="662"/>
      <c r="F74" s="662"/>
      <c r="G74" s="662"/>
      <c r="H74" s="662"/>
      <c r="I74" s="662"/>
      <c r="J74" s="662"/>
      <c r="K74" s="662"/>
      <c r="L74" s="662"/>
      <c r="M74" s="662"/>
      <c r="N74" s="662"/>
      <c r="O74" s="662"/>
      <c r="P74" s="662"/>
      <c r="Q74" s="663"/>
    </row>
    <row r="75" spans="1:17" s="39" customFormat="1" ht="24" x14ac:dyDescent="0.4">
      <c r="A75" s="28"/>
      <c r="B75" s="11"/>
      <c r="C75" s="28"/>
      <c r="D75" s="28"/>
      <c r="E75" s="28"/>
      <c r="F75" s="28"/>
      <c r="G75" s="28"/>
      <c r="H75" s="28"/>
      <c r="I75" s="28"/>
      <c r="J75" s="28"/>
      <c r="K75" s="28"/>
      <c r="L75" s="28"/>
      <c r="M75" s="28"/>
      <c r="N75" s="28"/>
      <c r="O75" s="28"/>
      <c r="P75" s="28"/>
      <c r="Q75" s="28"/>
    </row>
    <row r="76" spans="1:17" s="39" customFormat="1" ht="24" x14ac:dyDescent="0.4">
      <c r="A76" s="28"/>
      <c r="B76" s="10"/>
      <c r="C76" s="28"/>
      <c r="D76" s="28"/>
      <c r="E76" s="28"/>
      <c r="F76" s="28"/>
      <c r="G76" s="28"/>
      <c r="H76" s="28"/>
      <c r="I76" s="28"/>
      <c r="J76" s="28"/>
      <c r="K76" s="28"/>
      <c r="L76" s="28"/>
      <c r="M76" s="28"/>
      <c r="N76" s="28"/>
      <c r="O76" s="28"/>
      <c r="P76" s="28"/>
      <c r="Q76" s="28"/>
    </row>
    <row r="77" spans="1:17" s="39" customFormat="1" ht="24" x14ac:dyDescent="0.4">
      <c r="A77" s="47"/>
      <c r="B77" s="11"/>
      <c r="C77" s="48"/>
      <c r="D77" s="49"/>
      <c r="E77" s="450"/>
      <c r="F77" s="49"/>
      <c r="G77" s="450"/>
      <c r="H77" s="450"/>
      <c r="I77" s="50"/>
      <c r="J77" s="450"/>
      <c r="K77" s="450"/>
      <c r="L77" s="49"/>
      <c r="M77" s="51"/>
    </row>
    <row r="78" spans="1:17" s="39" customFormat="1" ht="24" x14ac:dyDescent="0.4">
      <c r="A78" s="47"/>
      <c r="B78" s="49"/>
      <c r="C78" s="48"/>
      <c r="D78" s="49"/>
      <c r="E78" s="450"/>
      <c r="F78" s="49"/>
      <c r="G78" s="450"/>
      <c r="H78" s="450"/>
      <c r="I78" s="50"/>
      <c r="J78" s="450"/>
      <c r="K78" s="450"/>
      <c r="L78" s="49"/>
      <c r="M78" s="51"/>
    </row>
    <row r="79" spans="1:17" s="39" customFormat="1" ht="24" x14ac:dyDescent="0.4">
      <c r="A79" s="47"/>
      <c r="B79" s="49"/>
      <c r="C79" s="48"/>
      <c r="D79" s="49"/>
      <c r="E79" s="450"/>
      <c r="F79" s="49"/>
      <c r="G79" s="450"/>
      <c r="H79" s="450"/>
      <c r="I79" s="50"/>
      <c r="J79" s="450"/>
      <c r="K79" s="450"/>
      <c r="L79" s="49"/>
      <c r="M79" s="51"/>
    </row>
    <row r="80" spans="1:17" s="39" customFormat="1" ht="24" x14ac:dyDescent="0.4">
      <c r="A80" s="47"/>
      <c r="B80" s="49"/>
      <c r="C80" s="48"/>
      <c r="D80" s="49"/>
      <c r="E80" s="450"/>
      <c r="F80" s="49"/>
      <c r="G80" s="450"/>
      <c r="H80" s="450"/>
      <c r="I80" s="50"/>
      <c r="J80" s="450"/>
      <c r="K80" s="450"/>
      <c r="L80" s="49"/>
      <c r="M80" s="51"/>
    </row>
    <row r="81" spans="1:14" s="39" customFormat="1" ht="24" x14ac:dyDescent="0.4">
      <c r="A81" s="47"/>
      <c r="B81" s="49"/>
      <c r="C81" s="48"/>
      <c r="D81" s="49"/>
      <c r="E81" s="450"/>
      <c r="F81" s="49"/>
      <c r="G81" s="450"/>
      <c r="H81" s="450"/>
      <c r="I81" s="50"/>
      <c r="J81" s="450"/>
      <c r="K81" s="450"/>
      <c r="L81" s="49"/>
      <c r="M81" s="51"/>
    </row>
    <row r="82" spans="1:14" s="39" customFormat="1" ht="24" x14ac:dyDescent="0.4">
      <c r="A82" s="47"/>
      <c r="B82" s="49"/>
      <c r="C82" s="48"/>
      <c r="D82" s="49"/>
      <c r="E82" s="450"/>
      <c r="F82" s="49"/>
      <c r="G82" s="450"/>
      <c r="H82" s="450"/>
      <c r="I82" s="50"/>
      <c r="J82" s="450"/>
      <c r="K82" s="450"/>
      <c r="L82" s="49"/>
      <c r="M82" s="51"/>
    </row>
    <row r="83" spans="1:14" s="39" customFormat="1" ht="24" x14ac:dyDescent="0.4">
      <c r="A83" s="47"/>
      <c r="B83" s="49"/>
      <c r="C83" s="48"/>
      <c r="D83" s="49"/>
      <c r="E83" s="450"/>
      <c r="F83" s="49"/>
      <c r="G83" s="450"/>
      <c r="H83" s="450"/>
      <c r="I83" s="50"/>
      <c r="J83" s="450"/>
      <c r="K83" s="450"/>
      <c r="L83" s="49"/>
      <c r="M83" s="51"/>
    </row>
    <row r="84" spans="1:14" s="39" customFormat="1" ht="24" x14ac:dyDescent="0.4">
      <c r="A84" s="47"/>
      <c r="B84" s="49"/>
      <c r="C84" s="48"/>
      <c r="D84" s="49"/>
      <c r="E84" s="450"/>
      <c r="F84" s="49"/>
      <c r="G84" s="450"/>
      <c r="H84" s="450"/>
      <c r="I84" s="50"/>
      <c r="J84" s="450"/>
      <c r="K84" s="450"/>
      <c r="L84" s="49"/>
      <c r="M84" s="51"/>
    </row>
    <row r="85" spans="1:14" s="39" customFormat="1" ht="24" x14ac:dyDescent="0.4">
      <c r="A85" s="47"/>
      <c r="B85" s="49"/>
      <c r="C85" s="48"/>
      <c r="D85" s="49"/>
      <c r="E85" s="450"/>
      <c r="F85" s="49"/>
      <c r="G85" s="450"/>
      <c r="H85" s="450"/>
      <c r="I85" s="50"/>
      <c r="J85" s="450"/>
      <c r="K85" s="450"/>
      <c r="L85" s="49"/>
      <c r="M85" s="51"/>
    </row>
    <row r="86" spans="1:14" s="39" customFormat="1" ht="24" x14ac:dyDescent="0.4">
      <c r="A86" s="47"/>
      <c r="B86" s="49"/>
      <c r="C86" s="48"/>
      <c r="D86" s="49"/>
      <c r="E86" s="450"/>
      <c r="F86" s="49"/>
      <c r="G86" s="450"/>
      <c r="H86" s="450"/>
      <c r="I86" s="50"/>
      <c r="J86" s="450"/>
      <c r="K86" s="450"/>
      <c r="L86" s="49"/>
      <c r="M86" s="51"/>
    </row>
    <row r="87" spans="1:14" s="39" customFormat="1" ht="24" x14ac:dyDescent="0.4">
      <c r="A87" s="47"/>
      <c r="B87" s="49"/>
      <c r="C87" s="48"/>
      <c r="D87" s="49"/>
      <c r="E87" s="450"/>
      <c r="F87" s="49"/>
      <c r="G87" s="450"/>
      <c r="H87" s="450"/>
      <c r="I87" s="50"/>
      <c r="J87" s="450"/>
      <c r="K87" s="450"/>
      <c r="L87" s="49"/>
      <c r="M87" s="51"/>
    </row>
    <row r="88" spans="1:14" s="39" customFormat="1" ht="24" x14ac:dyDescent="0.4">
      <c r="A88" s="47"/>
      <c r="B88" s="49"/>
      <c r="C88" s="48"/>
      <c r="D88" s="49"/>
      <c r="E88" s="450"/>
      <c r="F88" s="49"/>
      <c r="G88" s="450"/>
      <c r="H88" s="450"/>
      <c r="I88" s="50"/>
      <c r="J88" s="450"/>
      <c r="K88" s="450"/>
      <c r="L88" s="49"/>
      <c r="M88" s="51"/>
    </row>
    <row r="89" spans="1:14" s="55" customFormat="1" ht="35.1" customHeight="1" x14ac:dyDescent="0.4">
      <c r="A89" s="52"/>
      <c r="B89" s="53"/>
      <c r="C89" s="658"/>
      <c r="D89" s="658"/>
      <c r="E89" s="658"/>
      <c r="F89" s="658"/>
      <c r="G89" s="658"/>
      <c r="H89" s="658"/>
      <c r="I89" s="658"/>
      <c r="J89" s="658"/>
      <c r="K89" s="658"/>
      <c r="L89" s="658"/>
      <c r="M89" s="658"/>
      <c r="N89" s="54"/>
    </row>
    <row r="90" spans="1:14" s="39" customFormat="1" ht="24" x14ac:dyDescent="0.4">
      <c r="A90" s="664"/>
      <c r="B90" s="664"/>
      <c r="C90" s="664"/>
      <c r="D90" s="664"/>
      <c r="E90" s="664"/>
      <c r="F90" s="664"/>
      <c r="G90" s="664"/>
      <c r="H90" s="664"/>
      <c r="I90" s="664"/>
      <c r="J90" s="664"/>
      <c r="K90" s="664"/>
      <c r="L90" s="664"/>
      <c r="M90" s="664"/>
    </row>
    <row r="91" spans="1:14" s="39" customFormat="1" ht="19.5" customHeight="1" x14ac:dyDescent="0.4">
      <c r="A91" s="665"/>
      <c r="B91" s="665"/>
      <c r="C91" s="665"/>
      <c r="D91" s="665"/>
      <c r="E91" s="665"/>
      <c r="F91" s="665"/>
      <c r="G91" s="665"/>
      <c r="H91" s="665"/>
      <c r="I91" s="665"/>
      <c r="J91" s="665"/>
      <c r="K91" s="665"/>
      <c r="L91" s="665"/>
      <c r="M91" s="665"/>
    </row>
    <row r="92" spans="1:14" s="39" customFormat="1" ht="19.5" customHeight="1" x14ac:dyDescent="0.4">
      <c r="A92" s="665"/>
      <c r="B92" s="665"/>
      <c r="C92" s="665"/>
      <c r="D92" s="665"/>
      <c r="E92" s="665"/>
      <c r="F92" s="665"/>
      <c r="G92" s="665"/>
      <c r="H92" s="665"/>
      <c r="I92" s="665"/>
      <c r="J92" s="665"/>
      <c r="K92" s="665"/>
      <c r="L92" s="665"/>
      <c r="M92" s="665"/>
    </row>
    <row r="93" spans="1:14" s="39" customFormat="1" ht="39.950000000000003" customHeight="1" x14ac:dyDescent="0.4">
      <c r="A93" s="56"/>
      <c r="B93" s="57"/>
      <c r="C93" s="666"/>
      <c r="D93" s="666"/>
      <c r="E93" s="666"/>
      <c r="F93" s="666"/>
      <c r="G93" s="666"/>
      <c r="H93" s="666"/>
      <c r="I93" s="666"/>
      <c r="J93" s="666"/>
      <c r="K93" s="666"/>
      <c r="L93" s="666"/>
      <c r="M93" s="666"/>
    </row>
    <row r="94" spans="1:14" s="39" customFormat="1" ht="39.950000000000003" customHeight="1" x14ac:dyDescent="0.4">
      <c r="A94" s="56"/>
      <c r="B94" s="57"/>
      <c r="C94" s="666"/>
      <c r="D94" s="666"/>
      <c r="E94" s="666"/>
      <c r="F94" s="666"/>
      <c r="G94" s="666"/>
      <c r="H94" s="666"/>
      <c r="I94" s="666"/>
      <c r="J94" s="666"/>
      <c r="K94" s="666"/>
      <c r="L94" s="666"/>
      <c r="M94" s="666"/>
    </row>
    <row r="95" spans="1:14" s="39" customFormat="1" ht="35.1" customHeight="1" x14ac:dyDescent="0.4">
      <c r="A95" s="58"/>
      <c r="B95" s="53"/>
      <c r="C95" s="658"/>
      <c r="D95" s="658"/>
      <c r="E95" s="658"/>
      <c r="F95" s="658"/>
      <c r="G95" s="658"/>
      <c r="H95" s="658"/>
      <c r="I95" s="658"/>
      <c r="J95" s="658"/>
      <c r="K95" s="658"/>
      <c r="L95" s="658"/>
      <c r="M95" s="658"/>
    </row>
    <row r="96" spans="1:14" ht="24" x14ac:dyDescent="0.4">
      <c r="A96" s="38"/>
    </row>
    <row r="97" spans="1:1" ht="24" x14ac:dyDescent="0.4">
      <c r="A97" s="38"/>
    </row>
  </sheetData>
  <sheetProtection sheet="1" objects="1" scenarios="1" formatCells="0" formatColumns="0" formatRows="0" insertColumns="0" insertRows="0" deleteRows="0" selectLockedCells="1"/>
  <mergeCells count="91">
    <mergeCell ref="N61:Q61"/>
    <mergeCell ref="B63:Q63"/>
    <mergeCell ref="N25:Q25"/>
    <mergeCell ref="N26:Q26"/>
    <mergeCell ref="N27:Q27"/>
    <mergeCell ref="N40:Q40"/>
    <mergeCell ref="N41:Q41"/>
    <mergeCell ref="N42:Q42"/>
    <mergeCell ref="N62:Q62"/>
    <mergeCell ref="N51:Q51"/>
    <mergeCell ref="N52:Q52"/>
    <mergeCell ref="N53:Q53"/>
    <mergeCell ref="N54:Q54"/>
    <mergeCell ref="D58:Q58"/>
    <mergeCell ref="N60:Q60"/>
    <mergeCell ref="N55:Q55"/>
    <mergeCell ref="C95:M95"/>
    <mergeCell ref="N69:Q69"/>
    <mergeCell ref="D73:Q73"/>
    <mergeCell ref="A74:B74"/>
    <mergeCell ref="D74:Q74"/>
    <mergeCell ref="C89:M89"/>
    <mergeCell ref="A90:M90"/>
    <mergeCell ref="N70:Q70"/>
    <mergeCell ref="N71:Q71"/>
    <mergeCell ref="N72:Q72"/>
    <mergeCell ref="A91:A92"/>
    <mergeCell ref="B91:B92"/>
    <mergeCell ref="C91:M92"/>
    <mergeCell ref="C93:M93"/>
    <mergeCell ref="C94:M94"/>
    <mergeCell ref="N64:Q64"/>
    <mergeCell ref="N65:Q65"/>
    <mergeCell ref="N66:Q66"/>
    <mergeCell ref="N67:Q67"/>
    <mergeCell ref="N68:Q68"/>
    <mergeCell ref="N56:Q56"/>
    <mergeCell ref="N57:Q57"/>
    <mergeCell ref="N45:Q45"/>
    <mergeCell ref="N46:Q46"/>
    <mergeCell ref="N47:Q47"/>
    <mergeCell ref="B48:Q48"/>
    <mergeCell ref="N49:Q49"/>
    <mergeCell ref="N50:Q50"/>
    <mergeCell ref="D43:Q43"/>
    <mergeCell ref="D28:Q28"/>
    <mergeCell ref="N30:Q30"/>
    <mergeCell ref="N31:Q31"/>
    <mergeCell ref="N32:Q32"/>
    <mergeCell ref="B33:Q33"/>
    <mergeCell ref="N34:Q34"/>
    <mergeCell ref="N35:Q35"/>
    <mergeCell ref="N36:Q36"/>
    <mergeCell ref="N37:Q37"/>
    <mergeCell ref="N38:Q38"/>
    <mergeCell ref="N39:Q39"/>
    <mergeCell ref="N24:Q24"/>
    <mergeCell ref="A12:B13"/>
    <mergeCell ref="C12:C13"/>
    <mergeCell ref="D12:Q12"/>
    <mergeCell ref="N13:Q13"/>
    <mergeCell ref="N15:Q15"/>
    <mergeCell ref="N17:Q17"/>
    <mergeCell ref="N19:Q19"/>
    <mergeCell ref="N20:Q20"/>
    <mergeCell ref="N21:Q21"/>
    <mergeCell ref="N22:Q22"/>
    <mergeCell ref="N23:Q23"/>
    <mergeCell ref="A8:D8"/>
    <mergeCell ref="E8:G8"/>
    <mergeCell ref="H8:J8"/>
    <mergeCell ref="K8:M8"/>
    <mergeCell ref="N8:P8"/>
    <mergeCell ref="A9:D9"/>
    <mergeCell ref="E9:G9"/>
    <mergeCell ref="H9:J9"/>
    <mergeCell ref="K9:M9"/>
    <mergeCell ref="N9:P9"/>
    <mergeCell ref="N6:P6"/>
    <mergeCell ref="A7:D7"/>
    <mergeCell ref="E7:G7"/>
    <mergeCell ref="H7:J7"/>
    <mergeCell ref="K7:M7"/>
    <mergeCell ref="N7:P7"/>
    <mergeCell ref="A1:M1"/>
    <mergeCell ref="A2:M2"/>
    <mergeCell ref="A6:D6"/>
    <mergeCell ref="E6:G6"/>
    <mergeCell ref="H6:J6"/>
    <mergeCell ref="K6:M6"/>
    <mergeCell ref="B3:M3"/>
  </mergeCells>
  <phoneticPr fontId="3"/>
  <conditionalFormatting sqref="E15:E17">
    <cfRule type="expression" dxfId="11" priority="12">
      <formula>IF(RIGHT(TEXT(E15,"0.#"),1)=".",FALSE,TRUE)</formula>
    </cfRule>
  </conditionalFormatting>
  <conditionalFormatting sqref="E19:E21">
    <cfRule type="expression" dxfId="10" priority="11">
      <formula>IF(RIGHT(TEXT(E19,"0.#"),1)=".",FALSE,TRUE)</formula>
    </cfRule>
  </conditionalFormatting>
  <conditionalFormatting sqref="E22:E27">
    <cfRule type="expression" dxfId="9" priority="10">
      <formula>IF(RIGHT(TEXT(E22,"0.#"),1)=".",FALSE,TRUE)</formula>
    </cfRule>
  </conditionalFormatting>
  <conditionalFormatting sqref="E34:E36">
    <cfRule type="expression" dxfId="8" priority="9">
      <formula>IF(RIGHT(TEXT(E34,"0.#"),1)=".",FALSE,TRUE)</formula>
    </cfRule>
  </conditionalFormatting>
  <conditionalFormatting sqref="E37:E42">
    <cfRule type="expression" dxfId="7" priority="8">
      <formula>IF(RIGHT(TEXT(E37,"0.#"),1)=".",FALSE,TRUE)</formula>
    </cfRule>
  </conditionalFormatting>
  <conditionalFormatting sqref="E49:E51">
    <cfRule type="expression" dxfId="6" priority="7">
      <formula>IF(RIGHT(TEXT(E49,"0.#"),1)=".",FALSE,TRUE)</formula>
    </cfRule>
  </conditionalFormatting>
  <conditionalFormatting sqref="E52:E57">
    <cfRule type="expression" dxfId="5" priority="6">
      <formula>IF(RIGHT(TEXT(E52,"0.#"),1)=".",FALSE,TRUE)</formula>
    </cfRule>
  </conditionalFormatting>
  <conditionalFormatting sqref="E64:E66">
    <cfRule type="expression" dxfId="4" priority="5">
      <formula>IF(RIGHT(TEXT(E64,"0.#"),1)=".",FALSE,TRUE)</formula>
    </cfRule>
  </conditionalFormatting>
  <conditionalFormatting sqref="E67:E72">
    <cfRule type="expression" dxfId="3" priority="4">
      <formula>IF(RIGHT(TEXT(E67,"0.#"),1)=".",FALSE,TRUE)</formula>
    </cfRule>
  </conditionalFormatting>
  <conditionalFormatting sqref="E30:E32">
    <cfRule type="expression" dxfId="2" priority="3">
      <formula>IF(RIGHT(TEXT(E30,"0.#"),1)=".",FALSE,TRUE)</formula>
    </cfRule>
  </conditionalFormatting>
  <conditionalFormatting sqref="E45:E47">
    <cfRule type="expression" dxfId="1" priority="2">
      <formula>IF(RIGHT(TEXT(E45,"0.#"),1)=".",FALSE,TRUE)</formula>
    </cfRule>
  </conditionalFormatting>
  <conditionalFormatting sqref="E60:E62">
    <cfRule type="expression" dxfId="0" priority="1">
      <formula>IF(RIGHT(TEXT(E60,"0.#"),1)=".",FALSE,TRUE)</formula>
    </cfRule>
  </conditionalFormatting>
  <dataValidations count="6">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5" xr:uid="{00000000-0002-0000-0500-000000000000}"/>
    <dataValidation allowBlank="1" showInputMessage="1" showErrorMessage="1" prompt="資金分配団体の評価関連経費（助成金申請額の5％程度を目安とする）について記載してください。実行団体の評価関連経費は含める必要はありません。" sqref="A7:D7" xr:uid="{00000000-0002-0000-0500-000001000000}"/>
    <dataValidation allowBlank="1" showInputMessage="1" showErrorMessage="1" prompt="黄色セルは自動計算ですので、記載不要です。" sqref="E7:Q9" xr:uid="{00000000-0002-0000-0500-000002000000}"/>
    <dataValidation allowBlank="1" showInputMessage="1" showErrorMessage="1" prompt="財務諸表作成目的で日常用いている会計科目を使用してください。" sqref="A12:B13 B19:B20" xr:uid="{00000000-0002-0000-0500-000003000000}"/>
    <dataValidation allowBlank="1" showInputMessage="1" showErrorMessage="1" prompt="行が足りない場合には、行を挿入してご利用ください。その際、自動計算の範囲が反映されているか必ずご確認ください。" sqref="R66:XFD66 F72:XFD72 F24:XFD24 F39:XFD39 F54:XFD54 F32:XFD32 F17:XFD17 F27:XFD27 F42:XFD42 F69:XFD69 F57:XFD57 F47:XFD47 A66 A17:D17 A24:D24 A27:D27 A39:D39 A42:D42 A54:D54 A57:D57 A69:D69 A72:D72 A32:D32 A47:D47 A62:D62 F62:XFD62" xr:uid="{00000000-0002-0000-0500-000004000000}"/>
    <dataValidation allowBlank="1" showInputMessage="1" showErrorMessage="1" prompt="小数点がある数値は四捨五入した整数を入力してください。" sqref="E15:E17 E19:E27 E34:E42 E49:E57 E64:E72 E30:E32 E45:E47 E60:E62" xr:uid="{00000000-0002-0000-0500-000005000000}"/>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F114"/>
  <sheetViews>
    <sheetView showGridLines="0" zoomScale="85" zoomScaleNormal="85" zoomScaleSheetLayoutView="40" workbookViewId="0">
      <selection activeCell="G14" sqref="G14"/>
    </sheetView>
  </sheetViews>
  <sheetFormatPr defaultColWidth="8.625" defaultRowHeight="14.45" customHeight="1" x14ac:dyDescent="0.4"/>
  <cols>
    <col min="1" max="1" width="2.625" style="150" customWidth="1"/>
    <col min="2" max="2" width="58.375" style="150" customWidth="1"/>
    <col min="3" max="3" width="6.625" style="150" customWidth="1"/>
    <col min="4" max="4" width="58.375" style="150" customWidth="1"/>
    <col min="5" max="5" width="8.625" style="150"/>
    <col min="6" max="6" width="8.625" style="153"/>
    <col min="7" max="16384" width="8.625" style="150"/>
  </cols>
  <sheetData>
    <row r="1" spans="2:4" ht="39.950000000000003" customHeight="1" x14ac:dyDescent="0.4">
      <c r="B1" s="151" t="s">
        <v>90</v>
      </c>
      <c r="C1" s="152"/>
      <c r="D1" s="152"/>
    </row>
    <row r="2" spans="2:4" ht="60" customHeight="1" x14ac:dyDescent="0.4">
      <c r="B2" s="668" t="s">
        <v>91</v>
      </c>
      <c r="C2" s="668"/>
      <c r="D2" s="668"/>
    </row>
    <row r="3" spans="2:4" ht="19.5" customHeight="1" x14ac:dyDescent="0.4">
      <c r="B3" s="157" t="s">
        <v>92</v>
      </c>
      <c r="C3" s="154"/>
      <c r="D3" s="154"/>
    </row>
    <row r="5" spans="2:4" ht="14.45" customHeight="1" x14ac:dyDescent="0.4">
      <c r="B5" s="150" t="s">
        <v>93</v>
      </c>
      <c r="D5" s="150" t="s">
        <v>94</v>
      </c>
    </row>
    <row r="6" spans="2:4" ht="14.45" customHeight="1" x14ac:dyDescent="0.4">
      <c r="B6" s="158">
        <f>④管理的経費!E8</f>
        <v>0</v>
      </c>
      <c r="D6" s="158">
        <f>④管理的経費!H8</f>
        <v>0</v>
      </c>
    </row>
    <row r="8" spans="2:4" ht="14.45" customHeight="1" x14ac:dyDescent="0.4">
      <c r="B8" s="150" t="s">
        <v>95</v>
      </c>
      <c r="D8" s="150" t="s">
        <v>96</v>
      </c>
    </row>
    <row r="9" spans="2:4" ht="14.45" customHeight="1" x14ac:dyDescent="0.4">
      <c r="B9" s="158">
        <f>④管理的経費!K8</f>
        <v>0</v>
      </c>
      <c r="D9" s="158">
        <f>④管理的経費!N8</f>
        <v>0</v>
      </c>
    </row>
    <row r="11" spans="2:4" ht="14.45" customHeight="1" x14ac:dyDescent="0.4">
      <c r="B11" s="150" t="s">
        <v>97</v>
      </c>
    </row>
    <row r="12" spans="2:4" ht="14.45" customHeight="1" x14ac:dyDescent="0.4">
      <c r="B12" s="156">
        <f>④管理的経費!Q8</f>
        <v>0</v>
      </c>
    </row>
    <row r="14" spans="2:4" ht="19.5" customHeight="1" x14ac:dyDescent="0.4">
      <c r="B14" s="157" t="s">
        <v>98</v>
      </c>
      <c r="C14" s="154"/>
      <c r="D14" s="154"/>
    </row>
    <row r="16" spans="2:4" ht="14.45" customHeight="1" x14ac:dyDescent="0.4">
      <c r="B16" s="150" t="s">
        <v>99</v>
      </c>
      <c r="D16" s="150" t="s">
        <v>100</v>
      </c>
    </row>
    <row r="17" spans="2:4" ht="14.45" customHeight="1" x14ac:dyDescent="0.4">
      <c r="B17" s="158">
        <f>③事業費!C7</f>
        <v>0</v>
      </c>
      <c r="D17" s="158">
        <f>③事業費!D7</f>
        <v>0</v>
      </c>
    </row>
    <row r="19" spans="2:4" ht="14.45" customHeight="1" x14ac:dyDescent="0.4">
      <c r="B19" s="150" t="s">
        <v>101</v>
      </c>
      <c r="D19" s="150" t="s">
        <v>102</v>
      </c>
    </row>
    <row r="20" spans="2:4" ht="14.45" customHeight="1" x14ac:dyDescent="0.4">
      <c r="B20" s="158">
        <f>③事業費!E7</f>
        <v>0</v>
      </c>
      <c r="D20" s="158">
        <f>③事業費!F7</f>
        <v>0</v>
      </c>
    </row>
    <row r="22" spans="2:4" ht="14.45" customHeight="1" x14ac:dyDescent="0.4">
      <c r="B22" s="150" t="s">
        <v>103</v>
      </c>
    </row>
    <row r="23" spans="2:4" ht="14.45" customHeight="1" x14ac:dyDescent="0.4">
      <c r="B23" s="156">
        <f>③事業費!G7</f>
        <v>0</v>
      </c>
    </row>
    <row r="25" spans="2:4" ht="19.5" customHeight="1" x14ac:dyDescent="0.4">
      <c r="B25" s="157" t="s">
        <v>104</v>
      </c>
      <c r="C25" s="154"/>
      <c r="D25" s="154"/>
    </row>
    <row r="27" spans="2:4" ht="14.45" customHeight="1" x14ac:dyDescent="0.4">
      <c r="B27" s="150" t="s">
        <v>105</v>
      </c>
      <c r="D27" s="150" t="s">
        <v>106</v>
      </c>
    </row>
    <row r="28" spans="2:4" ht="14.45" customHeight="1" x14ac:dyDescent="0.4">
      <c r="B28" s="158">
        <f>③事業費!C8</f>
        <v>0</v>
      </c>
      <c r="D28" s="158">
        <f>③事業費!D8</f>
        <v>0</v>
      </c>
    </row>
    <row r="30" spans="2:4" ht="14.45" customHeight="1" x14ac:dyDescent="0.4">
      <c r="B30" s="150" t="s">
        <v>107</v>
      </c>
      <c r="D30" s="150" t="s">
        <v>108</v>
      </c>
    </row>
    <row r="31" spans="2:4" ht="14.45" customHeight="1" x14ac:dyDescent="0.4">
      <c r="B31" s="158">
        <f>③事業費!E8</f>
        <v>0</v>
      </c>
      <c r="D31" s="158">
        <f>③事業費!F8</f>
        <v>0</v>
      </c>
    </row>
    <row r="33" spans="2:4" ht="14.45" customHeight="1" x14ac:dyDescent="0.4">
      <c r="B33" s="150" t="s">
        <v>109</v>
      </c>
    </row>
    <row r="34" spans="2:4" ht="14.45" customHeight="1" x14ac:dyDescent="0.4">
      <c r="B34" s="156">
        <f>③事業費!G8</f>
        <v>0</v>
      </c>
    </row>
    <row r="35" spans="2:4" ht="14.45" customHeight="1" x14ac:dyDescent="0.4">
      <c r="B35" s="155"/>
    </row>
    <row r="36" spans="2:4" ht="19.5" customHeight="1" x14ac:dyDescent="0.4">
      <c r="B36" s="157" t="s">
        <v>110</v>
      </c>
      <c r="C36" s="154"/>
      <c r="D36" s="154"/>
    </row>
    <row r="38" spans="2:4" ht="14.45" customHeight="1" x14ac:dyDescent="0.4">
      <c r="B38" s="150" t="s">
        <v>111</v>
      </c>
      <c r="D38" s="150" t="s">
        <v>112</v>
      </c>
    </row>
    <row r="39" spans="2:4" ht="14.45" customHeight="1" x14ac:dyDescent="0.4">
      <c r="B39" s="158">
        <f>③事業費!C10</f>
        <v>0</v>
      </c>
      <c r="D39" s="158">
        <f>③事業費!D10</f>
        <v>0</v>
      </c>
    </row>
    <row r="41" spans="2:4" ht="14.45" customHeight="1" x14ac:dyDescent="0.4">
      <c r="B41" s="150" t="s">
        <v>113</v>
      </c>
      <c r="D41" s="150" t="s">
        <v>114</v>
      </c>
    </row>
    <row r="42" spans="2:4" ht="14.45" customHeight="1" x14ac:dyDescent="0.4">
      <c r="B42" s="158">
        <f>③事業費!E10</f>
        <v>0</v>
      </c>
      <c r="D42" s="158">
        <f>③事業費!F10</f>
        <v>0</v>
      </c>
    </row>
    <row r="44" spans="2:4" ht="14.45" customHeight="1" x14ac:dyDescent="0.4">
      <c r="B44" s="150" t="s">
        <v>115</v>
      </c>
    </row>
    <row r="45" spans="2:4" ht="14.45" customHeight="1" x14ac:dyDescent="0.4">
      <c r="B45" s="156">
        <f>③事業費!G10</f>
        <v>0</v>
      </c>
    </row>
    <row r="47" spans="2:4" ht="19.5" customHeight="1" x14ac:dyDescent="0.4">
      <c r="B47" s="157" t="s">
        <v>116</v>
      </c>
      <c r="C47" s="154"/>
      <c r="D47" s="154"/>
    </row>
    <row r="49" spans="2:4" ht="14.45" customHeight="1" x14ac:dyDescent="0.4">
      <c r="B49" s="150" t="s">
        <v>117</v>
      </c>
      <c r="D49" s="150" t="s">
        <v>118</v>
      </c>
    </row>
    <row r="50" spans="2:4" ht="14.45" customHeight="1" x14ac:dyDescent="0.4">
      <c r="B50" s="158">
        <f>③事業費!C11</f>
        <v>0</v>
      </c>
      <c r="D50" s="158">
        <f>③事業費!D11</f>
        <v>0</v>
      </c>
    </row>
    <row r="52" spans="2:4" ht="14.45" customHeight="1" x14ac:dyDescent="0.4">
      <c r="B52" s="150" t="s">
        <v>119</v>
      </c>
      <c r="D52" s="150" t="s">
        <v>120</v>
      </c>
    </row>
    <row r="53" spans="2:4" ht="14.45" customHeight="1" x14ac:dyDescent="0.4">
      <c r="B53" s="158">
        <f>③事業費!E11</f>
        <v>0</v>
      </c>
      <c r="D53" s="158">
        <f>③事業費!F11</f>
        <v>0</v>
      </c>
    </row>
    <row r="55" spans="2:4" ht="14.45" customHeight="1" x14ac:dyDescent="0.4">
      <c r="B55" s="150" t="s">
        <v>121</v>
      </c>
    </row>
    <row r="56" spans="2:4" ht="14.45" customHeight="1" x14ac:dyDescent="0.4">
      <c r="B56" s="156">
        <f>③事業費!G11</f>
        <v>0</v>
      </c>
    </row>
    <row r="57" spans="2:4" ht="14.45" customHeight="1" x14ac:dyDescent="0.4">
      <c r="B57" s="155"/>
    </row>
    <row r="58" spans="2:4" ht="19.5" customHeight="1" x14ac:dyDescent="0.4">
      <c r="B58" s="157" t="s">
        <v>122</v>
      </c>
      <c r="C58" s="154"/>
      <c r="D58" s="154"/>
    </row>
    <row r="60" spans="2:4" ht="14.45" customHeight="1" x14ac:dyDescent="0.4">
      <c r="B60" s="150" t="s">
        <v>123</v>
      </c>
    </row>
    <row r="61" spans="2:4" ht="36.6" customHeight="1" x14ac:dyDescent="0.4">
      <c r="B61" s="667" t="s">
        <v>124</v>
      </c>
      <c r="C61" s="667"/>
      <c r="D61" s="667"/>
    </row>
    <row r="63" spans="2:4" ht="14.45" customHeight="1" x14ac:dyDescent="0.4">
      <c r="B63" s="150" t="s">
        <v>125</v>
      </c>
      <c r="D63" s="150" t="s">
        <v>126</v>
      </c>
    </row>
    <row r="64" spans="2:4" ht="14.45" customHeight="1" x14ac:dyDescent="0.4">
      <c r="B64" s="158">
        <f>'⑤ プログラム・オフィサー関連経費 '!E8</f>
        <v>0</v>
      </c>
      <c r="D64" s="158">
        <f>'⑤ プログラム・オフィサー関連経費 '!H8</f>
        <v>0</v>
      </c>
    </row>
    <row r="66" spans="2:4" ht="14.45" customHeight="1" x14ac:dyDescent="0.4">
      <c r="B66" s="150" t="s">
        <v>127</v>
      </c>
      <c r="D66" s="150" t="s">
        <v>128</v>
      </c>
    </row>
    <row r="67" spans="2:4" ht="14.45" customHeight="1" x14ac:dyDescent="0.4">
      <c r="B67" s="158">
        <f>'⑤ プログラム・オフィサー関連経費 '!K8</f>
        <v>0</v>
      </c>
      <c r="D67" s="158">
        <f>'⑤ プログラム・オフィサー関連経費 '!N8</f>
        <v>0</v>
      </c>
    </row>
    <row r="69" spans="2:4" ht="14.45" customHeight="1" x14ac:dyDescent="0.4">
      <c r="B69" s="150" t="s">
        <v>129</v>
      </c>
    </row>
    <row r="70" spans="2:4" ht="14.45" customHeight="1" x14ac:dyDescent="0.4">
      <c r="B70" s="156">
        <f>'⑤ プログラム・オフィサー関連経費 '!Q8</f>
        <v>0</v>
      </c>
    </row>
    <row r="72" spans="2:4" ht="19.5" customHeight="1" x14ac:dyDescent="0.4">
      <c r="B72" s="157" t="s">
        <v>130</v>
      </c>
      <c r="C72" s="154"/>
      <c r="D72" s="154"/>
    </row>
    <row r="74" spans="2:4" ht="14.45" customHeight="1" x14ac:dyDescent="0.4">
      <c r="B74" s="150" t="s">
        <v>131</v>
      </c>
      <c r="D74" s="150" t="s">
        <v>132</v>
      </c>
    </row>
    <row r="75" spans="2:4" ht="14.45" customHeight="1" x14ac:dyDescent="0.4">
      <c r="B75" s="158">
        <f>'⑤ プログラム・オフィサー関連経費 '!E9</f>
        <v>0</v>
      </c>
      <c r="D75" s="158">
        <f>'⑤ プログラム・オフィサー関連経費 '!H9</f>
        <v>0</v>
      </c>
    </row>
    <row r="77" spans="2:4" ht="14.45" customHeight="1" x14ac:dyDescent="0.4">
      <c r="B77" s="150" t="s">
        <v>133</v>
      </c>
      <c r="D77" s="150" t="s">
        <v>134</v>
      </c>
    </row>
    <row r="78" spans="2:4" ht="14.45" customHeight="1" x14ac:dyDescent="0.4">
      <c r="B78" s="158">
        <f>'⑤ プログラム・オフィサー関連経費 '!K9</f>
        <v>0</v>
      </c>
      <c r="D78" s="158">
        <f>'⑤ プログラム・オフィサー関連経費 '!N9</f>
        <v>0</v>
      </c>
    </row>
    <row r="80" spans="2:4" ht="14.45" customHeight="1" x14ac:dyDescent="0.4">
      <c r="B80" s="150" t="s">
        <v>135</v>
      </c>
    </row>
    <row r="81" spans="2:4" ht="14.45" customHeight="1" x14ac:dyDescent="0.4">
      <c r="B81" s="156">
        <f>'⑤ プログラム・オフィサー関連経費 '!Q9</f>
        <v>0</v>
      </c>
    </row>
    <row r="82" spans="2:4" ht="14.45" customHeight="1" x14ac:dyDescent="0.4">
      <c r="B82" s="155"/>
    </row>
    <row r="83" spans="2:4" ht="19.5" customHeight="1" x14ac:dyDescent="0.4">
      <c r="B83" s="157" t="s">
        <v>136</v>
      </c>
      <c r="C83" s="154"/>
      <c r="D83" s="154"/>
    </row>
    <row r="85" spans="2:4" ht="14.45" customHeight="1" x14ac:dyDescent="0.4">
      <c r="B85" s="150" t="s">
        <v>137</v>
      </c>
      <c r="D85" s="150" t="s">
        <v>138</v>
      </c>
    </row>
    <row r="86" spans="2:4" ht="14.45" customHeight="1" x14ac:dyDescent="0.4">
      <c r="B86" s="158">
        <f>'(対象外)評価関連経費 '!E9</f>
        <v>0</v>
      </c>
      <c r="D86" s="158">
        <f>'(対象外)評価関連経費 '!H9</f>
        <v>0</v>
      </c>
    </row>
    <row r="88" spans="2:4" ht="14.45" customHeight="1" x14ac:dyDescent="0.4">
      <c r="B88" s="150" t="s">
        <v>139</v>
      </c>
      <c r="D88" s="150" t="s">
        <v>140</v>
      </c>
    </row>
    <row r="89" spans="2:4" ht="14.45" customHeight="1" x14ac:dyDescent="0.4">
      <c r="B89" s="158">
        <f>'(対象外)評価関連経費 '!K9</f>
        <v>0</v>
      </c>
      <c r="D89" s="158">
        <f>'(対象外)評価関連経費 '!N9</f>
        <v>0</v>
      </c>
    </row>
    <row r="91" spans="2:4" ht="14.45" customHeight="1" x14ac:dyDescent="0.4">
      <c r="B91" s="150" t="s">
        <v>141</v>
      </c>
    </row>
    <row r="92" spans="2:4" ht="14.45" customHeight="1" x14ac:dyDescent="0.4">
      <c r="B92" s="156">
        <f>'(対象外)評価関連経費 '!Q9</f>
        <v>0</v>
      </c>
    </row>
    <row r="94" spans="2:4" ht="19.5" customHeight="1" x14ac:dyDescent="0.4">
      <c r="B94" s="157" t="s">
        <v>142</v>
      </c>
      <c r="C94" s="154"/>
      <c r="D94" s="154"/>
    </row>
    <row r="96" spans="2:4" ht="14.45" customHeight="1" x14ac:dyDescent="0.4">
      <c r="B96" s="150" t="s">
        <v>143</v>
      </c>
      <c r="D96" s="150" t="s">
        <v>144</v>
      </c>
    </row>
    <row r="97" spans="2:4" ht="14.45" customHeight="1" x14ac:dyDescent="0.4">
      <c r="B97" s="158">
        <f>'(対象外)評価関連経費 '!E7-'(対象外)評価関連経費 '!E9</f>
        <v>0</v>
      </c>
      <c r="D97" s="158">
        <f>'(対象外)評価関連経費 '!H7-'(対象外)評価関連経費 '!H9</f>
        <v>0</v>
      </c>
    </row>
    <row r="99" spans="2:4" ht="14.45" customHeight="1" x14ac:dyDescent="0.4">
      <c r="B99" s="150" t="s">
        <v>145</v>
      </c>
      <c r="D99" s="150" t="s">
        <v>146</v>
      </c>
    </row>
    <row r="100" spans="2:4" ht="14.45" customHeight="1" x14ac:dyDescent="0.4">
      <c r="B100" s="158">
        <f>'(対象外)評価関連経費 '!K7-'(対象外)評価関連経費 '!K9</f>
        <v>0</v>
      </c>
      <c r="D100" s="158">
        <f>'(対象外)評価関連経費 '!N7-'(対象外)評価関連経費 '!N9</f>
        <v>0</v>
      </c>
    </row>
    <row r="102" spans="2:4" ht="14.45" customHeight="1" x14ac:dyDescent="0.4">
      <c r="B102" s="150" t="s">
        <v>147</v>
      </c>
    </row>
    <row r="103" spans="2:4" ht="14.45" customHeight="1" x14ac:dyDescent="0.4">
      <c r="B103" s="156">
        <f>'(対象外)評価関連経費 '!Q7-'(対象外)評価関連経費 '!Q9</f>
        <v>0</v>
      </c>
    </row>
    <row r="105" spans="2:4" ht="19.5" customHeight="1" x14ac:dyDescent="0.4">
      <c r="B105" s="157" t="s">
        <v>148</v>
      </c>
      <c r="C105" s="154"/>
      <c r="D105" s="154"/>
    </row>
    <row r="107" spans="2:4" ht="14.45" customHeight="1" x14ac:dyDescent="0.4">
      <c r="B107" s="150" t="s">
        <v>149</v>
      </c>
      <c r="D107" s="150" t="s">
        <v>150</v>
      </c>
    </row>
    <row r="108" spans="2:4" ht="14.45" customHeight="1" x14ac:dyDescent="0.4">
      <c r="B108" s="158">
        <f>'① 調達の内訳'!C23</f>
        <v>0</v>
      </c>
      <c r="D108" s="158">
        <f>'① 調達の内訳'!D23</f>
        <v>0</v>
      </c>
    </row>
    <row r="110" spans="2:4" ht="14.45" customHeight="1" x14ac:dyDescent="0.4">
      <c r="B110" s="150" t="s">
        <v>151</v>
      </c>
      <c r="D110" s="150" t="s">
        <v>152</v>
      </c>
    </row>
    <row r="111" spans="2:4" ht="14.45" customHeight="1" x14ac:dyDescent="0.4">
      <c r="B111" s="158">
        <f>'① 調達の内訳'!E23</f>
        <v>0</v>
      </c>
      <c r="D111" s="158">
        <f>'① 調達の内訳'!F23</f>
        <v>0</v>
      </c>
    </row>
    <row r="113" spans="2:2" ht="14.45" customHeight="1" x14ac:dyDescent="0.4">
      <c r="B113" s="150" t="s">
        <v>153</v>
      </c>
    </row>
    <row r="114" spans="2:2" ht="14.45" customHeight="1" x14ac:dyDescent="0.4">
      <c r="B114" s="156">
        <f>'① 調達の内訳'!G23</f>
        <v>0</v>
      </c>
    </row>
  </sheetData>
  <sheetProtection sheet="1" objects="1" scenarios="1"/>
  <mergeCells count="2">
    <mergeCell ref="B61:D61"/>
    <mergeCell ref="B2:D2"/>
  </mergeCells>
  <phoneticPr fontId="3"/>
  <pageMargins left="0.70866141732283472" right="0.70866141732283472" top="0.74803149606299213" bottom="0.74803149606299213" header="0.31496062992125984" footer="0.31496062992125984"/>
  <pageSetup paperSize="9" scale="63" fitToHeight="0" orientation="portrait" r:id="rId1"/>
  <headerFooter>
    <oddHeader>&amp;L【シート名】 &amp;A&amp;R【印刷日】 &amp;D</oddHeader>
    <oddFooter>&amp;L【ファイル名】 &amp;F&amp;R&amp;P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 自己資金・民間資金</vt:lpstr>
      <vt:lpstr>③事業費</vt:lpstr>
      <vt:lpstr>④管理的経費</vt:lpstr>
      <vt:lpstr>⑤ プログラム・オフィサー関連経費 </vt:lpstr>
      <vt:lpstr>(対象外)評価関連経費 </vt:lpstr>
      <vt:lpstr>（参照)助成システム入力</vt:lpstr>
      <vt:lpstr>'（参照)助成システム入力'!Print_Area</vt:lpstr>
      <vt:lpstr>'(対象外)評価関連経費 '!Print_Area</vt:lpstr>
      <vt:lpstr>'① 調達の内訳'!Print_Area</vt:lpstr>
      <vt:lpstr>'② 自己資金・民間資金'!Print_Area</vt:lpstr>
      <vt:lpstr>③事業費!Print_Area</vt:lpstr>
      <vt:lpstr>④管理的経費!Print_Area</vt:lpstr>
      <vt:lpstr>'⑤ プログラム・オフィサー関連経費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2020-05-22T15:08:36Z</dcterms:created>
  <dcterms:modified xsi:type="dcterms:W3CDTF">2020-08-19T06:18:09Z</dcterms:modified>
  <cp:category/>
  <cp:contentStatus/>
</cp:coreProperties>
</file>